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mmutgkp-my.sharepoint.com/personal/asece_mmmut_ac_in/Documents/NAAC/NAAC Updated July 13-2021/From Rajan Mishra/2.4 Teacher Profile and Quality/2.4.1/"/>
    </mc:Choice>
  </mc:AlternateContent>
  <xr:revisionPtr revIDLastSave="26" documentId="13_ncr:1_{6A6F3B24-7222-4FE7-8C55-E77922A81CC7}" xr6:coauthVersionLast="47" xr6:coauthVersionMax="47" xr10:uidLastSave="{5FB91BCA-4AB6-4683-99D0-6A8E20C5000F}"/>
  <bookViews>
    <workbookView xWindow="-120" yWindow="-120" windowWidth="20730" windowHeight="11160" tabRatio="599" xr2:uid="{00000000-000D-0000-FFFF-FFFF00000000}"/>
  </bookViews>
  <sheets>
    <sheet name=" (3)" sheetId="6" r:id="rId1"/>
    <sheet name="2.4.1 &amp; 2.4.3 (2)" sheetId="5" state="hidden" r:id="rId2"/>
  </sheets>
  <externalReferences>
    <externalReference r:id="rId3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768" i="5" l="1"/>
  <c r="G768" i="5"/>
  <c r="H768" i="5" s="1"/>
  <c r="F768" i="5"/>
  <c r="D768" i="5"/>
  <c r="C768" i="5"/>
  <c r="B768" i="5"/>
  <c r="I767" i="5"/>
  <c r="G767" i="5"/>
  <c r="H767" i="5" s="1"/>
  <c r="F767" i="5"/>
  <c r="D767" i="5"/>
  <c r="C767" i="5"/>
  <c r="B767" i="5"/>
  <c r="I766" i="5"/>
  <c r="G766" i="5"/>
  <c r="H766" i="5" s="1"/>
  <c r="F766" i="5"/>
  <c r="D766" i="5"/>
  <c r="C766" i="5"/>
  <c r="B766" i="5"/>
  <c r="I765" i="5"/>
  <c r="G765" i="5"/>
  <c r="H765" i="5" s="1"/>
  <c r="F765" i="5"/>
  <c r="D765" i="5"/>
  <c r="C765" i="5"/>
  <c r="B765" i="5"/>
  <c r="I764" i="5"/>
  <c r="G764" i="5"/>
  <c r="H764" i="5" s="1"/>
  <c r="F764" i="5"/>
  <c r="D764" i="5"/>
  <c r="C764" i="5"/>
  <c r="B764" i="5"/>
  <c r="I763" i="5"/>
  <c r="G763" i="5"/>
  <c r="H763" i="5" s="1"/>
  <c r="F763" i="5"/>
  <c r="D763" i="5"/>
  <c r="C763" i="5"/>
  <c r="B763" i="5"/>
  <c r="I762" i="5"/>
  <c r="G762" i="5"/>
  <c r="H762" i="5" s="1"/>
  <c r="F762" i="5"/>
  <c r="D762" i="5"/>
  <c r="C762" i="5"/>
  <c r="B762" i="5"/>
  <c r="I761" i="5"/>
  <c r="G761" i="5"/>
  <c r="H761" i="5" s="1"/>
  <c r="F761" i="5"/>
  <c r="D761" i="5"/>
  <c r="C761" i="5"/>
  <c r="B761" i="5"/>
  <c r="I760" i="5"/>
  <c r="G760" i="5"/>
  <c r="H760" i="5" s="1"/>
  <c r="F760" i="5"/>
  <c r="D760" i="5"/>
  <c r="C760" i="5"/>
  <c r="B760" i="5"/>
  <c r="I759" i="5"/>
  <c r="G759" i="5"/>
  <c r="H759" i="5" s="1"/>
  <c r="F759" i="5"/>
  <c r="D759" i="5"/>
  <c r="C759" i="5"/>
  <c r="B759" i="5"/>
  <c r="I758" i="5"/>
  <c r="G758" i="5"/>
  <c r="H758" i="5" s="1"/>
  <c r="F758" i="5"/>
  <c r="D758" i="5"/>
  <c r="C758" i="5"/>
  <c r="B758" i="5"/>
  <c r="I757" i="5"/>
  <c r="G757" i="5"/>
  <c r="H757" i="5" s="1"/>
  <c r="F757" i="5"/>
  <c r="D757" i="5"/>
  <c r="C757" i="5"/>
  <c r="B757" i="5"/>
  <c r="I756" i="5"/>
  <c r="G756" i="5"/>
  <c r="H756" i="5" s="1"/>
  <c r="F756" i="5"/>
  <c r="D756" i="5"/>
  <c r="C756" i="5"/>
  <c r="B756" i="5"/>
  <c r="I755" i="5"/>
  <c r="G755" i="5"/>
  <c r="H755" i="5" s="1"/>
  <c r="F755" i="5"/>
  <c r="D755" i="5"/>
  <c r="C755" i="5"/>
  <c r="B755" i="5"/>
  <c r="I754" i="5"/>
  <c r="G754" i="5"/>
  <c r="H754" i="5" s="1"/>
  <c r="F754" i="5"/>
  <c r="D754" i="5"/>
  <c r="C754" i="5"/>
  <c r="B754" i="5"/>
  <c r="I753" i="5"/>
  <c r="G753" i="5"/>
  <c r="H753" i="5" s="1"/>
  <c r="F753" i="5"/>
  <c r="D753" i="5"/>
  <c r="C753" i="5"/>
  <c r="B753" i="5"/>
  <c r="I752" i="5"/>
  <c r="G752" i="5"/>
  <c r="H752" i="5" s="1"/>
  <c r="F752" i="5"/>
  <c r="D752" i="5"/>
  <c r="C752" i="5"/>
  <c r="B752" i="5"/>
  <c r="I751" i="5"/>
  <c r="G751" i="5"/>
  <c r="H751" i="5" s="1"/>
  <c r="F751" i="5"/>
  <c r="D751" i="5"/>
  <c r="C751" i="5"/>
  <c r="B751" i="5"/>
  <c r="I750" i="5"/>
  <c r="G750" i="5"/>
  <c r="H750" i="5" s="1"/>
  <c r="F750" i="5"/>
  <c r="D750" i="5"/>
  <c r="C750" i="5"/>
  <c r="B750" i="5"/>
  <c r="I749" i="5"/>
  <c r="G749" i="5"/>
  <c r="H749" i="5" s="1"/>
  <c r="F749" i="5"/>
  <c r="D749" i="5"/>
  <c r="C749" i="5"/>
  <c r="B749" i="5"/>
  <c r="I748" i="5"/>
  <c r="G748" i="5"/>
  <c r="H748" i="5" s="1"/>
  <c r="F748" i="5"/>
  <c r="D748" i="5"/>
  <c r="C748" i="5"/>
  <c r="B748" i="5"/>
  <c r="I747" i="5"/>
  <c r="G747" i="5"/>
  <c r="H747" i="5" s="1"/>
  <c r="F747" i="5"/>
  <c r="D747" i="5"/>
  <c r="C747" i="5"/>
  <c r="B747" i="5"/>
  <c r="I746" i="5"/>
  <c r="G746" i="5"/>
  <c r="H746" i="5" s="1"/>
  <c r="F746" i="5"/>
  <c r="D746" i="5"/>
  <c r="C746" i="5"/>
  <c r="B746" i="5"/>
  <c r="I745" i="5"/>
  <c r="G745" i="5"/>
  <c r="H745" i="5" s="1"/>
  <c r="F745" i="5"/>
  <c r="D745" i="5"/>
  <c r="C745" i="5"/>
  <c r="B745" i="5"/>
  <c r="I744" i="5"/>
  <c r="G744" i="5"/>
  <c r="H744" i="5" s="1"/>
  <c r="F744" i="5"/>
  <c r="D744" i="5"/>
  <c r="C744" i="5"/>
  <c r="B744" i="5"/>
  <c r="I743" i="5"/>
  <c r="G743" i="5"/>
  <c r="H743" i="5" s="1"/>
  <c r="F743" i="5"/>
  <c r="D743" i="5"/>
  <c r="C743" i="5"/>
  <c r="B743" i="5"/>
  <c r="I742" i="5"/>
  <c r="G742" i="5"/>
  <c r="H742" i="5" s="1"/>
  <c r="F742" i="5"/>
  <c r="D742" i="5"/>
  <c r="C742" i="5"/>
  <c r="B742" i="5"/>
  <c r="I741" i="5"/>
  <c r="G741" i="5"/>
  <c r="H741" i="5" s="1"/>
  <c r="F741" i="5"/>
  <c r="D741" i="5"/>
  <c r="C741" i="5"/>
  <c r="B741" i="5"/>
  <c r="I740" i="5"/>
  <c r="G740" i="5"/>
  <c r="H740" i="5" s="1"/>
  <c r="F740" i="5"/>
  <c r="D740" i="5"/>
  <c r="C740" i="5"/>
  <c r="B740" i="5"/>
  <c r="I739" i="5"/>
  <c r="G739" i="5"/>
  <c r="H739" i="5" s="1"/>
  <c r="F739" i="5"/>
  <c r="D739" i="5"/>
  <c r="C739" i="5"/>
  <c r="B739" i="5"/>
  <c r="I738" i="5"/>
  <c r="G738" i="5"/>
  <c r="H738" i="5" s="1"/>
  <c r="F738" i="5"/>
  <c r="D738" i="5"/>
  <c r="C738" i="5"/>
  <c r="B738" i="5"/>
  <c r="I737" i="5"/>
  <c r="G737" i="5"/>
  <c r="H737" i="5" s="1"/>
  <c r="F737" i="5"/>
  <c r="D737" i="5"/>
  <c r="C737" i="5"/>
  <c r="B737" i="5"/>
  <c r="I736" i="5"/>
  <c r="G736" i="5"/>
  <c r="H736" i="5" s="1"/>
  <c r="F736" i="5"/>
  <c r="D736" i="5"/>
  <c r="C736" i="5"/>
  <c r="B736" i="5"/>
  <c r="I735" i="5"/>
  <c r="G735" i="5"/>
  <c r="H735" i="5" s="1"/>
  <c r="F735" i="5"/>
  <c r="D735" i="5"/>
  <c r="C735" i="5"/>
  <c r="B735" i="5"/>
  <c r="I734" i="5"/>
  <c r="G734" i="5"/>
  <c r="H734" i="5" s="1"/>
  <c r="F734" i="5"/>
  <c r="D734" i="5"/>
  <c r="C734" i="5"/>
  <c r="B734" i="5"/>
  <c r="I733" i="5"/>
  <c r="G733" i="5"/>
  <c r="H733" i="5" s="1"/>
  <c r="F733" i="5"/>
  <c r="D733" i="5"/>
  <c r="C733" i="5"/>
  <c r="B733" i="5"/>
  <c r="I732" i="5"/>
  <c r="G732" i="5"/>
  <c r="H732" i="5" s="1"/>
  <c r="F732" i="5"/>
  <c r="D732" i="5"/>
  <c r="C732" i="5"/>
  <c r="B732" i="5"/>
  <c r="I731" i="5"/>
  <c r="G731" i="5"/>
  <c r="H731" i="5" s="1"/>
  <c r="F731" i="5"/>
  <c r="D731" i="5"/>
  <c r="C731" i="5"/>
  <c r="B731" i="5"/>
  <c r="I730" i="5"/>
  <c r="G730" i="5"/>
  <c r="H730" i="5" s="1"/>
  <c r="F730" i="5"/>
  <c r="D730" i="5"/>
  <c r="C730" i="5"/>
  <c r="B730" i="5"/>
  <c r="I729" i="5"/>
  <c r="G729" i="5"/>
  <c r="H729" i="5" s="1"/>
  <c r="F729" i="5"/>
  <c r="D729" i="5"/>
  <c r="C729" i="5"/>
  <c r="B729" i="5"/>
  <c r="I728" i="5"/>
  <c r="G728" i="5"/>
  <c r="H728" i="5" s="1"/>
  <c r="F728" i="5"/>
  <c r="D728" i="5"/>
  <c r="C728" i="5"/>
  <c r="B728" i="5"/>
  <c r="I727" i="5"/>
  <c r="G727" i="5"/>
  <c r="H727" i="5" s="1"/>
  <c r="F727" i="5"/>
  <c r="D727" i="5"/>
  <c r="C727" i="5"/>
  <c r="B727" i="5"/>
  <c r="I726" i="5"/>
  <c r="G726" i="5"/>
  <c r="H726" i="5" s="1"/>
  <c r="F726" i="5"/>
  <c r="D726" i="5"/>
  <c r="C726" i="5"/>
  <c r="B726" i="5"/>
  <c r="I725" i="5"/>
  <c r="G725" i="5"/>
  <c r="H725" i="5" s="1"/>
  <c r="F725" i="5"/>
  <c r="D725" i="5"/>
  <c r="C725" i="5"/>
  <c r="B725" i="5"/>
  <c r="I724" i="5"/>
  <c r="G724" i="5"/>
  <c r="H724" i="5" s="1"/>
  <c r="F724" i="5"/>
  <c r="D724" i="5"/>
  <c r="C724" i="5"/>
  <c r="B724" i="5"/>
  <c r="I723" i="5"/>
  <c r="G723" i="5"/>
  <c r="H723" i="5" s="1"/>
  <c r="F723" i="5"/>
  <c r="D723" i="5"/>
  <c r="C723" i="5"/>
  <c r="B723" i="5"/>
  <c r="I722" i="5"/>
  <c r="G722" i="5"/>
  <c r="H722" i="5" s="1"/>
  <c r="F722" i="5"/>
  <c r="D722" i="5"/>
  <c r="C722" i="5"/>
  <c r="B722" i="5"/>
  <c r="I721" i="5"/>
  <c r="G721" i="5"/>
  <c r="H721" i="5" s="1"/>
  <c r="F721" i="5"/>
  <c r="D721" i="5"/>
  <c r="C721" i="5"/>
  <c r="B721" i="5"/>
  <c r="I720" i="5"/>
  <c r="G720" i="5"/>
  <c r="H720" i="5" s="1"/>
  <c r="F720" i="5"/>
  <c r="D720" i="5"/>
  <c r="C720" i="5"/>
  <c r="B720" i="5"/>
  <c r="I719" i="5"/>
  <c r="G719" i="5"/>
  <c r="H719" i="5" s="1"/>
  <c r="F719" i="5"/>
  <c r="D719" i="5"/>
  <c r="C719" i="5"/>
  <c r="B719" i="5"/>
  <c r="I718" i="5"/>
  <c r="G718" i="5"/>
  <c r="H718" i="5" s="1"/>
  <c r="F718" i="5"/>
  <c r="D718" i="5"/>
  <c r="C718" i="5"/>
  <c r="B718" i="5"/>
  <c r="I717" i="5"/>
  <c r="G717" i="5"/>
  <c r="H717" i="5" s="1"/>
  <c r="F717" i="5"/>
  <c r="D717" i="5"/>
  <c r="C717" i="5"/>
  <c r="B717" i="5"/>
  <c r="I716" i="5"/>
  <c r="G716" i="5"/>
  <c r="H716" i="5" s="1"/>
  <c r="F716" i="5"/>
  <c r="D716" i="5"/>
  <c r="C716" i="5"/>
  <c r="B716" i="5"/>
  <c r="I715" i="5"/>
  <c r="G715" i="5"/>
  <c r="H715" i="5" s="1"/>
  <c r="F715" i="5"/>
  <c r="D715" i="5"/>
  <c r="C715" i="5"/>
  <c r="I714" i="5"/>
  <c r="G714" i="5"/>
  <c r="H714" i="5" s="1"/>
  <c r="F714" i="5"/>
  <c r="D714" i="5"/>
  <c r="C714" i="5"/>
  <c r="I713" i="5"/>
  <c r="G713" i="5"/>
  <c r="H713" i="5" s="1"/>
  <c r="F713" i="5"/>
  <c r="D713" i="5"/>
  <c r="C713" i="5"/>
  <c r="I712" i="5"/>
  <c r="G712" i="5"/>
  <c r="H712" i="5" s="1"/>
  <c r="F712" i="5"/>
  <c r="D712" i="5"/>
  <c r="C712" i="5"/>
  <c r="I711" i="5"/>
  <c r="G711" i="5"/>
  <c r="H711" i="5" s="1"/>
  <c r="F711" i="5"/>
  <c r="D711" i="5"/>
  <c r="C711" i="5"/>
  <c r="I710" i="5"/>
  <c r="G710" i="5"/>
  <c r="H710" i="5" s="1"/>
  <c r="F710" i="5"/>
  <c r="D710" i="5"/>
  <c r="C710" i="5"/>
  <c r="I709" i="5"/>
  <c r="G709" i="5"/>
  <c r="H709" i="5" s="1"/>
  <c r="F709" i="5"/>
  <c r="D709" i="5"/>
  <c r="C709" i="5"/>
  <c r="I708" i="5"/>
  <c r="G708" i="5"/>
  <c r="H708" i="5" s="1"/>
  <c r="F708" i="5"/>
  <c r="D708" i="5"/>
  <c r="C708" i="5"/>
  <c r="I707" i="5"/>
  <c r="G707" i="5"/>
  <c r="H707" i="5" s="1"/>
  <c r="F707" i="5"/>
  <c r="D707" i="5"/>
  <c r="C707" i="5"/>
  <c r="I706" i="5"/>
  <c r="G706" i="5"/>
  <c r="H706" i="5" s="1"/>
  <c r="F706" i="5"/>
  <c r="D706" i="5"/>
  <c r="C706" i="5"/>
  <c r="I705" i="5"/>
  <c r="G705" i="5"/>
  <c r="H705" i="5" s="1"/>
  <c r="F705" i="5"/>
  <c r="D705" i="5"/>
  <c r="C705" i="5"/>
  <c r="I704" i="5"/>
  <c r="G704" i="5"/>
  <c r="H704" i="5" s="1"/>
  <c r="F704" i="5"/>
  <c r="D704" i="5"/>
  <c r="C704" i="5"/>
  <c r="I703" i="5"/>
  <c r="G703" i="5"/>
  <c r="H703" i="5" s="1"/>
  <c r="F703" i="5"/>
  <c r="D703" i="5"/>
  <c r="C703" i="5"/>
  <c r="I702" i="5"/>
  <c r="G702" i="5"/>
  <c r="H702" i="5" s="1"/>
  <c r="F702" i="5"/>
  <c r="D702" i="5"/>
  <c r="C702" i="5"/>
  <c r="I701" i="5"/>
  <c r="G701" i="5"/>
  <c r="H701" i="5" s="1"/>
  <c r="F701" i="5"/>
  <c r="D701" i="5"/>
  <c r="C701" i="5"/>
  <c r="I700" i="5"/>
  <c r="G700" i="5"/>
  <c r="H700" i="5" s="1"/>
  <c r="F700" i="5"/>
  <c r="D700" i="5"/>
  <c r="C700" i="5"/>
  <c r="I699" i="5"/>
  <c r="G699" i="5"/>
  <c r="H699" i="5" s="1"/>
  <c r="F699" i="5"/>
  <c r="D699" i="5"/>
  <c r="C699" i="5"/>
  <c r="I698" i="5"/>
  <c r="G698" i="5"/>
  <c r="H698" i="5" s="1"/>
  <c r="F698" i="5"/>
  <c r="D698" i="5"/>
  <c r="C698" i="5"/>
  <c r="I697" i="5"/>
  <c r="G697" i="5"/>
  <c r="H697" i="5" s="1"/>
  <c r="F697" i="5"/>
  <c r="D697" i="5"/>
  <c r="C697" i="5"/>
  <c r="I696" i="5"/>
  <c r="G696" i="5"/>
  <c r="H696" i="5" s="1"/>
  <c r="F696" i="5"/>
  <c r="D696" i="5"/>
  <c r="C696" i="5"/>
  <c r="I695" i="5"/>
  <c r="G695" i="5"/>
  <c r="H695" i="5" s="1"/>
  <c r="F695" i="5"/>
  <c r="D695" i="5"/>
  <c r="C695" i="5"/>
  <c r="I694" i="5"/>
  <c r="G694" i="5"/>
  <c r="H694" i="5" s="1"/>
  <c r="F694" i="5"/>
  <c r="D694" i="5"/>
  <c r="C694" i="5"/>
  <c r="I693" i="5"/>
  <c r="G693" i="5"/>
  <c r="H693" i="5" s="1"/>
  <c r="F693" i="5"/>
  <c r="D693" i="5"/>
  <c r="C693" i="5"/>
  <c r="I692" i="5"/>
  <c r="G692" i="5"/>
  <c r="H692" i="5" s="1"/>
  <c r="F692" i="5"/>
  <c r="D692" i="5"/>
  <c r="C692" i="5"/>
  <c r="I691" i="5"/>
  <c r="G691" i="5"/>
  <c r="H691" i="5" s="1"/>
  <c r="F691" i="5"/>
  <c r="D691" i="5"/>
  <c r="C691" i="5"/>
  <c r="I690" i="5"/>
  <c r="G690" i="5"/>
  <c r="H690" i="5" s="1"/>
  <c r="F690" i="5"/>
  <c r="D690" i="5"/>
  <c r="C690" i="5"/>
  <c r="I689" i="5"/>
  <c r="G689" i="5"/>
  <c r="H689" i="5" s="1"/>
  <c r="F689" i="5"/>
  <c r="D689" i="5"/>
  <c r="C689" i="5"/>
  <c r="I688" i="5"/>
  <c r="G688" i="5"/>
  <c r="H688" i="5" s="1"/>
  <c r="F688" i="5"/>
  <c r="D688" i="5"/>
  <c r="C688" i="5"/>
  <c r="I687" i="5"/>
  <c r="G687" i="5"/>
  <c r="H687" i="5" s="1"/>
  <c r="F687" i="5"/>
  <c r="D687" i="5"/>
  <c r="C687" i="5"/>
  <c r="I686" i="5"/>
  <c r="G686" i="5"/>
  <c r="H686" i="5" s="1"/>
  <c r="F686" i="5"/>
  <c r="D686" i="5"/>
  <c r="C686" i="5"/>
  <c r="I685" i="5"/>
  <c r="G685" i="5"/>
  <c r="H685" i="5" s="1"/>
  <c r="F685" i="5"/>
  <c r="D685" i="5"/>
  <c r="C685" i="5"/>
  <c r="I684" i="5"/>
  <c r="G684" i="5"/>
  <c r="H684" i="5" s="1"/>
  <c r="F684" i="5"/>
  <c r="D684" i="5"/>
  <c r="C684" i="5"/>
  <c r="I683" i="5"/>
  <c r="G683" i="5"/>
  <c r="H683" i="5" s="1"/>
  <c r="F683" i="5"/>
  <c r="D683" i="5"/>
  <c r="C683" i="5"/>
  <c r="I682" i="5"/>
  <c r="G682" i="5"/>
  <c r="H682" i="5" s="1"/>
  <c r="F682" i="5"/>
  <c r="D682" i="5"/>
  <c r="C682" i="5"/>
  <c r="I681" i="5"/>
  <c r="G681" i="5"/>
  <c r="H681" i="5" s="1"/>
  <c r="F681" i="5"/>
  <c r="D681" i="5"/>
  <c r="C681" i="5"/>
  <c r="I680" i="5"/>
  <c r="G680" i="5"/>
  <c r="H680" i="5" s="1"/>
  <c r="F680" i="5"/>
  <c r="D680" i="5"/>
  <c r="C680" i="5"/>
  <c r="I679" i="5"/>
  <c r="G679" i="5"/>
  <c r="H679" i="5" s="1"/>
  <c r="F679" i="5"/>
  <c r="D679" i="5"/>
  <c r="C679" i="5"/>
  <c r="I678" i="5"/>
  <c r="G678" i="5"/>
  <c r="H678" i="5" s="1"/>
  <c r="F678" i="5"/>
  <c r="D678" i="5"/>
  <c r="C678" i="5"/>
  <c r="I677" i="5"/>
  <c r="G677" i="5"/>
  <c r="H677" i="5" s="1"/>
  <c r="F677" i="5"/>
  <c r="D677" i="5"/>
  <c r="C677" i="5"/>
  <c r="I676" i="5"/>
  <c r="G676" i="5"/>
  <c r="H676" i="5" s="1"/>
  <c r="F676" i="5"/>
  <c r="D676" i="5"/>
  <c r="C676" i="5"/>
  <c r="I675" i="5"/>
  <c r="G675" i="5"/>
  <c r="H675" i="5" s="1"/>
  <c r="F675" i="5"/>
  <c r="D675" i="5"/>
  <c r="C675" i="5"/>
  <c r="I674" i="5"/>
  <c r="G674" i="5"/>
  <c r="H674" i="5" s="1"/>
  <c r="F674" i="5"/>
  <c r="D674" i="5"/>
  <c r="C674" i="5"/>
  <c r="I673" i="5"/>
  <c r="G673" i="5"/>
  <c r="H673" i="5" s="1"/>
  <c r="F673" i="5"/>
  <c r="D673" i="5"/>
  <c r="C673" i="5"/>
  <c r="I672" i="5"/>
  <c r="G672" i="5"/>
  <c r="H672" i="5" s="1"/>
  <c r="F672" i="5"/>
  <c r="D672" i="5"/>
  <c r="C672" i="5"/>
  <c r="I671" i="5"/>
  <c r="G671" i="5"/>
  <c r="H671" i="5" s="1"/>
  <c r="F671" i="5"/>
  <c r="D671" i="5"/>
  <c r="C671" i="5"/>
  <c r="I670" i="5"/>
  <c r="G670" i="5"/>
  <c r="H670" i="5" s="1"/>
  <c r="F670" i="5"/>
  <c r="D670" i="5"/>
  <c r="C670" i="5"/>
  <c r="I669" i="5"/>
  <c r="G669" i="5"/>
  <c r="H669" i="5" s="1"/>
  <c r="F669" i="5"/>
  <c r="D669" i="5"/>
  <c r="C669" i="5"/>
  <c r="I668" i="5"/>
  <c r="G668" i="5"/>
  <c r="H668" i="5" s="1"/>
  <c r="F668" i="5"/>
  <c r="D668" i="5"/>
  <c r="C668" i="5"/>
  <c r="I667" i="5"/>
  <c r="G667" i="5"/>
  <c r="H667" i="5" s="1"/>
  <c r="F667" i="5"/>
  <c r="D667" i="5"/>
  <c r="C667" i="5"/>
  <c r="I666" i="5"/>
  <c r="G666" i="5"/>
  <c r="H666" i="5" s="1"/>
  <c r="F666" i="5"/>
  <c r="D666" i="5"/>
  <c r="C666" i="5"/>
  <c r="I665" i="5"/>
  <c r="G665" i="5"/>
  <c r="H665" i="5" s="1"/>
  <c r="F665" i="5"/>
  <c r="D665" i="5"/>
  <c r="C665" i="5"/>
  <c r="I664" i="5"/>
  <c r="G664" i="5"/>
  <c r="H664" i="5" s="1"/>
  <c r="F664" i="5"/>
  <c r="D664" i="5"/>
  <c r="C664" i="5"/>
  <c r="I663" i="5"/>
  <c r="G663" i="5"/>
  <c r="H663" i="5" s="1"/>
  <c r="F663" i="5"/>
  <c r="D663" i="5"/>
  <c r="C663" i="5"/>
  <c r="I662" i="5"/>
  <c r="G662" i="5"/>
  <c r="H662" i="5" s="1"/>
  <c r="F662" i="5"/>
  <c r="D662" i="5"/>
  <c r="C662" i="5"/>
  <c r="I661" i="5"/>
  <c r="G661" i="5"/>
  <c r="H661" i="5" s="1"/>
  <c r="F661" i="5"/>
  <c r="D661" i="5"/>
  <c r="C661" i="5"/>
  <c r="I660" i="5"/>
  <c r="G660" i="5"/>
  <c r="H660" i="5" s="1"/>
  <c r="F660" i="5"/>
  <c r="D660" i="5"/>
  <c r="C660" i="5"/>
  <c r="I659" i="5"/>
  <c r="G659" i="5"/>
  <c r="H659" i="5" s="1"/>
  <c r="F659" i="5"/>
  <c r="D659" i="5"/>
  <c r="C659" i="5"/>
  <c r="I658" i="5"/>
  <c r="G658" i="5"/>
  <c r="H658" i="5" s="1"/>
  <c r="F658" i="5"/>
  <c r="D658" i="5"/>
  <c r="C658" i="5"/>
  <c r="I657" i="5"/>
  <c r="G657" i="5"/>
  <c r="H657" i="5" s="1"/>
  <c r="F657" i="5"/>
  <c r="D657" i="5"/>
  <c r="C657" i="5"/>
  <c r="I656" i="5"/>
  <c r="G656" i="5"/>
  <c r="H656" i="5" s="1"/>
  <c r="F656" i="5"/>
  <c r="D656" i="5"/>
  <c r="C656" i="5"/>
  <c r="I655" i="5"/>
  <c r="G655" i="5"/>
  <c r="H655" i="5" s="1"/>
  <c r="F655" i="5"/>
  <c r="D655" i="5"/>
  <c r="C655" i="5"/>
  <c r="I654" i="5"/>
  <c r="G654" i="5"/>
  <c r="H654" i="5" s="1"/>
  <c r="F654" i="5"/>
  <c r="D654" i="5"/>
  <c r="C654" i="5"/>
  <c r="I653" i="5"/>
  <c r="G653" i="5"/>
  <c r="H653" i="5" s="1"/>
  <c r="F653" i="5"/>
  <c r="D653" i="5"/>
  <c r="C653" i="5"/>
  <c r="I652" i="5"/>
  <c r="G652" i="5"/>
  <c r="H652" i="5" s="1"/>
  <c r="F652" i="5"/>
  <c r="D652" i="5"/>
  <c r="C652" i="5"/>
  <c r="I651" i="5"/>
  <c r="G651" i="5"/>
  <c r="H651" i="5" s="1"/>
  <c r="F651" i="5"/>
  <c r="D651" i="5"/>
  <c r="C651" i="5"/>
  <c r="I650" i="5"/>
  <c r="G650" i="5"/>
  <c r="H650" i="5" s="1"/>
  <c r="F650" i="5"/>
  <c r="D650" i="5"/>
  <c r="C650" i="5"/>
  <c r="I649" i="5"/>
  <c r="G649" i="5"/>
  <c r="H649" i="5" s="1"/>
  <c r="F649" i="5"/>
  <c r="D649" i="5"/>
  <c r="C649" i="5"/>
  <c r="I648" i="5"/>
  <c r="G648" i="5"/>
  <c r="H648" i="5" s="1"/>
  <c r="F648" i="5"/>
  <c r="D648" i="5"/>
  <c r="C648" i="5"/>
  <c r="I647" i="5"/>
  <c r="G647" i="5"/>
  <c r="H647" i="5" s="1"/>
  <c r="F647" i="5"/>
  <c r="D647" i="5"/>
  <c r="C647" i="5"/>
  <c r="I646" i="5"/>
  <c r="G646" i="5"/>
  <c r="H646" i="5" s="1"/>
  <c r="F646" i="5"/>
  <c r="D646" i="5"/>
  <c r="C646" i="5"/>
  <c r="I645" i="5"/>
  <c r="G645" i="5"/>
  <c r="H645" i="5" s="1"/>
  <c r="F645" i="5"/>
  <c r="D645" i="5"/>
  <c r="C645" i="5"/>
  <c r="I644" i="5"/>
  <c r="G644" i="5"/>
  <c r="H644" i="5" s="1"/>
  <c r="F644" i="5"/>
  <c r="D644" i="5"/>
  <c r="C644" i="5"/>
  <c r="I643" i="5"/>
  <c r="G643" i="5"/>
  <c r="H643" i="5" s="1"/>
  <c r="F643" i="5"/>
  <c r="D643" i="5"/>
  <c r="C643" i="5"/>
  <c r="I642" i="5"/>
  <c r="G642" i="5"/>
  <c r="H642" i="5" s="1"/>
  <c r="F642" i="5"/>
  <c r="D642" i="5"/>
  <c r="C642" i="5"/>
  <c r="I641" i="5"/>
  <c r="G641" i="5"/>
  <c r="H641" i="5" s="1"/>
  <c r="F641" i="5"/>
  <c r="D641" i="5"/>
  <c r="C641" i="5"/>
  <c r="I640" i="5"/>
  <c r="G640" i="5"/>
  <c r="H640" i="5" s="1"/>
  <c r="F640" i="5"/>
  <c r="D640" i="5"/>
  <c r="C640" i="5"/>
  <c r="I639" i="5"/>
  <c r="G639" i="5"/>
  <c r="H639" i="5" s="1"/>
  <c r="F639" i="5"/>
  <c r="D639" i="5"/>
  <c r="C639" i="5"/>
  <c r="I638" i="5"/>
  <c r="G638" i="5"/>
  <c r="H638" i="5" s="1"/>
  <c r="F638" i="5"/>
  <c r="D638" i="5"/>
  <c r="C638" i="5"/>
  <c r="L637" i="5"/>
  <c r="K637" i="5"/>
  <c r="I637" i="5"/>
  <c r="G637" i="5"/>
  <c r="H637" i="5" s="1"/>
  <c r="F637" i="5"/>
  <c r="D637" i="5"/>
  <c r="C637" i="5"/>
  <c r="I636" i="5"/>
  <c r="G636" i="5"/>
  <c r="H636" i="5" s="1"/>
  <c r="F636" i="5"/>
  <c r="D636" i="5"/>
  <c r="C636" i="5"/>
  <c r="I635" i="5"/>
  <c r="G635" i="5"/>
  <c r="H635" i="5" s="1"/>
  <c r="F635" i="5"/>
  <c r="D635" i="5"/>
  <c r="C635" i="5"/>
  <c r="I634" i="5"/>
  <c r="G634" i="5"/>
  <c r="H634" i="5" s="1"/>
  <c r="F634" i="5"/>
  <c r="D634" i="5"/>
  <c r="C634" i="5"/>
  <c r="I633" i="5"/>
  <c r="G633" i="5"/>
  <c r="H633" i="5" s="1"/>
  <c r="F633" i="5"/>
  <c r="E633" i="5"/>
  <c r="D633" i="5"/>
  <c r="C633" i="5"/>
  <c r="I624" i="5"/>
  <c r="G624" i="5"/>
  <c r="H624" i="5" s="1"/>
  <c r="F624" i="5"/>
  <c r="B624" i="5"/>
  <c r="I623" i="5"/>
  <c r="G623" i="5"/>
  <c r="H623" i="5" s="1"/>
  <c r="F623" i="5"/>
  <c r="B623" i="5"/>
  <c r="I622" i="5"/>
  <c r="G622" i="5"/>
  <c r="H622" i="5" s="1"/>
  <c r="F622" i="5"/>
  <c r="B622" i="5"/>
  <c r="I621" i="5"/>
  <c r="G621" i="5"/>
  <c r="H621" i="5" s="1"/>
  <c r="F621" i="5"/>
  <c r="B621" i="5"/>
  <c r="I620" i="5"/>
  <c r="G620" i="5"/>
  <c r="H620" i="5" s="1"/>
  <c r="F620" i="5"/>
  <c r="B620" i="5"/>
  <c r="I619" i="5"/>
  <c r="G619" i="5"/>
  <c r="H619" i="5" s="1"/>
  <c r="F619" i="5"/>
  <c r="B619" i="5"/>
  <c r="I618" i="5"/>
  <c r="G618" i="5"/>
  <c r="H618" i="5" s="1"/>
  <c r="F618" i="5"/>
  <c r="B618" i="5"/>
  <c r="I617" i="5"/>
  <c r="G617" i="5"/>
  <c r="H617" i="5" s="1"/>
  <c r="F617" i="5"/>
  <c r="B617" i="5"/>
  <c r="I616" i="5"/>
  <c r="G616" i="5"/>
  <c r="H616" i="5" s="1"/>
  <c r="F616" i="5"/>
  <c r="B616" i="5"/>
  <c r="I615" i="5"/>
  <c r="G615" i="5"/>
  <c r="H615" i="5" s="1"/>
  <c r="F615" i="5"/>
  <c r="B615" i="5"/>
  <c r="I614" i="5"/>
  <c r="G614" i="5"/>
  <c r="H614" i="5" s="1"/>
  <c r="F614" i="5"/>
  <c r="B614" i="5"/>
  <c r="I613" i="5"/>
  <c r="G613" i="5"/>
  <c r="H613" i="5" s="1"/>
  <c r="F613" i="5"/>
  <c r="B613" i="5"/>
  <c r="I612" i="5"/>
  <c r="G612" i="5"/>
  <c r="H612" i="5" s="1"/>
  <c r="F612" i="5"/>
  <c r="B612" i="5"/>
  <c r="I611" i="5"/>
  <c r="G611" i="5"/>
  <c r="H611" i="5" s="1"/>
  <c r="F611" i="5"/>
  <c r="B611" i="5"/>
  <c r="I610" i="5"/>
  <c r="G610" i="5"/>
  <c r="H610" i="5" s="1"/>
  <c r="F610" i="5"/>
  <c r="B610" i="5"/>
  <c r="I609" i="5"/>
  <c r="G609" i="5"/>
  <c r="H609" i="5" s="1"/>
  <c r="F609" i="5"/>
  <c r="B609" i="5"/>
  <c r="I608" i="5"/>
  <c r="G608" i="5"/>
  <c r="H608" i="5" s="1"/>
  <c r="F608" i="5"/>
  <c r="B608" i="5"/>
  <c r="I607" i="5"/>
  <c r="G607" i="5"/>
  <c r="H607" i="5" s="1"/>
  <c r="F607" i="5"/>
  <c r="B607" i="5"/>
  <c r="I606" i="5"/>
  <c r="G606" i="5"/>
  <c r="H606" i="5" s="1"/>
  <c r="F606" i="5"/>
  <c r="B606" i="5"/>
  <c r="I605" i="5"/>
  <c r="G605" i="5"/>
  <c r="H605" i="5" s="1"/>
  <c r="F605" i="5"/>
  <c r="B605" i="5"/>
  <c r="I604" i="5"/>
  <c r="G604" i="5"/>
  <c r="H604" i="5" s="1"/>
  <c r="F604" i="5"/>
  <c r="B604" i="5"/>
  <c r="I603" i="5"/>
  <c r="G603" i="5"/>
  <c r="H603" i="5" s="1"/>
  <c r="F603" i="5"/>
  <c r="B603" i="5"/>
  <c r="I602" i="5"/>
  <c r="G602" i="5"/>
  <c r="H602" i="5" s="1"/>
  <c r="F602" i="5"/>
  <c r="B602" i="5"/>
  <c r="I601" i="5"/>
  <c r="G601" i="5"/>
  <c r="H601" i="5" s="1"/>
  <c r="F601" i="5"/>
  <c r="B601" i="5"/>
  <c r="I600" i="5"/>
  <c r="G600" i="5"/>
  <c r="H600" i="5" s="1"/>
  <c r="F600" i="5"/>
  <c r="B600" i="5"/>
  <c r="I599" i="5"/>
  <c r="G599" i="5"/>
  <c r="H599" i="5" s="1"/>
  <c r="F599" i="5"/>
  <c r="B599" i="5"/>
  <c r="I598" i="5"/>
  <c r="G598" i="5"/>
  <c r="H598" i="5" s="1"/>
  <c r="F598" i="5"/>
  <c r="B598" i="5"/>
  <c r="I597" i="5"/>
  <c r="G597" i="5"/>
  <c r="H597" i="5" s="1"/>
  <c r="F597" i="5"/>
  <c r="B597" i="5"/>
  <c r="I596" i="5"/>
  <c r="G596" i="5"/>
  <c r="H596" i="5" s="1"/>
  <c r="F596" i="5"/>
  <c r="B596" i="5"/>
  <c r="I595" i="5"/>
  <c r="G595" i="5"/>
  <c r="H595" i="5" s="1"/>
  <c r="F595" i="5"/>
  <c r="B595" i="5"/>
  <c r="I594" i="5"/>
  <c r="G594" i="5"/>
  <c r="H594" i="5" s="1"/>
  <c r="F594" i="5"/>
  <c r="B594" i="5"/>
  <c r="I593" i="5"/>
  <c r="G593" i="5"/>
  <c r="H593" i="5" s="1"/>
  <c r="F593" i="5"/>
  <c r="B593" i="5"/>
  <c r="I592" i="5"/>
  <c r="G592" i="5"/>
  <c r="H592" i="5" s="1"/>
  <c r="F592" i="5"/>
  <c r="B592" i="5"/>
  <c r="I591" i="5"/>
  <c r="G591" i="5"/>
  <c r="H591" i="5" s="1"/>
  <c r="F591" i="5"/>
  <c r="B591" i="5"/>
  <c r="I590" i="5"/>
  <c r="G590" i="5"/>
  <c r="H590" i="5" s="1"/>
  <c r="F590" i="5"/>
  <c r="B590" i="5"/>
  <c r="I589" i="5"/>
  <c r="G589" i="5"/>
  <c r="H589" i="5" s="1"/>
  <c r="F589" i="5"/>
  <c r="B589" i="5"/>
  <c r="I588" i="5"/>
  <c r="G588" i="5"/>
  <c r="H588" i="5" s="1"/>
  <c r="F588" i="5"/>
  <c r="B588" i="5"/>
  <c r="I587" i="5"/>
  <c r="G587" i="5"/>
  <c r="H587" i="5" s="1"/>
  <c r="F587" i="5"/>
  <c r="B587" i="5"/>
  <c r="I586" i="5"/>
  <c r="G586" i="5"/>
  <c r="H586" i="5" s="1"/>
  <c r="F586" i="5"/>
  <c r="B586" i="5"/>
  <c r="I585" i="5"/>
  <c r="G585" i="5"/>
  <c r="H585" i="5" s="1"/>
  <c r="F585" i="5"/>
  <c r="B585" i="5"/>
  <c r="I584" i="5"/>
  <c r="G584" i="5"/>
  <c r="H584" i="5" s="1"/>
  <c r="F584" i="5"/>
  <c r="B584" i="5"/>
  <c r="I583" i="5"/>
  <c r="G583" i="5"/>
  <c r="H583" i="5" s="1"/>
  <c r="F583" i="5"/>
  <c r="B583" i="5"/>
  <c r="I582" i="5"/>
  <c r="G582" i="5"/>
  <c r="H582" i="5" s="1"/>
  <c r="F582" i="5"/>
  <c r="B582" i="5"/>
  <c r="I581" i="5"/>
  <c r="G581" i="5"/>
  <c r="H581" i="5" s="1"/>
  <c r="F581" i="5"/>
  <c r="B581" i="5"/>
  <c r="I580" i="5"/>
  <c r="G580" i="5"/>
  <c r="H580" i="5" s="1"/>
  <c r="F580" i="5"/>
  <c r="B580" i="5"/>
  <c r="I579" i="5"/>
  <c r="G579" i="5"/>
  <c r="H579" i="5" s="1"/>
  <c r="F579" i="5"/>
  <c r="B579" i="5"/>
  <c r="I578" i="5"/>
  <c r="G578" i="5"/>
  <c r="H578" i="5" s="1"/>
  <c r="F578" i="5"/>
  <c r="B578" i="5"/>
  <c r="I577" i="5"/>
  <c r="G577" i="5"/>
  <c r="H577" i="5" s="1"/>
  <c r="F577" i="5"/>
  <c r="B577" i="5"/>
  <c r="I576" i="5"/>
  <c r="G576" i="5"/>
  <c r="H576" i="5" s="1"/>
  <c r="F576" i="5"/>
  <c r="B576" i="5"/>
  <c r="I575" i="5"/>
  <c r="G575" i="5"/>
  <c r="H575" i="5" s="1"/>
  <c r="F575" i="5"/>
  <c r="B575" i="5"/>
  <c r="I574" i="5"/>
  <c r="G574" i="5"/>
  <c r="H574" i="5" s="1"/>
  <c r="F574" i="5"/>
  <c r="B574" i="5"/>
  <c r="I573" i="5"/>
  <c r="G573" i="5"/>
  <c r="H573" i="5" s="1"/>
  <c r="F573" i="5"/>
  <c r="B573" i="5"/>
  <c r="I572" i="5"/>
  <c r="G572" i="5"/>
  <c r="H572" i="5" s="1"/>
  <c r="F572" i="5"/>
  <c r="B572" i="5"/>
  <c r="I571" i="5"/>
  <c r="G571" i="5"/>
  <c r="H571" i="5" s="1"/>
  <c r="F571" i="5"/>
  <c r="B571" i="5"/>
  <c r="I570" i="5"/>
  <c r="G570" i="5"/>
  <c r="H570" i="5" s="1"/>
  <c r="F570" i="5"/>
  <c r="I569" i="5"/>
  <c r="G569" i="5"/>
  <c r="H569" i="5" s="1"/>
  <c r="F569" i="5"/>
  <c r="I568" i="5"/>
  <c r="G568" i="5"/>
  <c r="H568" i="5" s="1"/>
  <c r="F568" i="5"/>
  <c r="I567" i="5"/>
  <c r="G567" i="5"/>
  <c r="H567" i="5" s="1"/>
  <c r="F567" i="5"/>
  <c r="I566" i="5"/>
  <c r="G566" i="5"/>
  <c r="H566" i="5" s="1"/>
  <c r="F566" i="5"/>
  <c r="I565" i="5"/>
  <c r="G565" i="5"/>
  <c r="H565" i="5" s="1"/>
  <c r="F565" i="5"/>
  <c r="I564" i="5"/>
  <c r="G564" i="5"/>
  <c r="H564" i="5" s="1"/>
  <c r="F564" i="5"/>
  <c r="I563" i="5"/>
  <c r="G563" i="5"/>
  <c r="H563" i="5" s="1"/>
  <c r="F563" i="5"/>
  <c r="I562" i="5"/>
  <c r="G562" i="5"/>
  <c r="H562" i="5" s="1"/>
  <c r="F562" i="5"/>
  <c r="I561" i="5"/>
  <c r="G561" i="5"/>
  <c r="H561" i="5" s="1"/>
  <c r="F561" i="5"/>
  <c r="I560" i="5"/>
  <c r="G560" i="5"/>
  <c r="H560" i="5" s="1"/>
  <c r="F560" i="5"/>
  <c r="I559" i="5"/>
  <c r="G559" i="5"/>
  <c r="H559" i="5" s="1"/>
  <c r="F559" i="5"/>
  <c r="I558" i="5"/>
  <c r="G558" i="5"/>
  <c r="H558" i="5" s="1"/>
  <c r="F558" i="5"/>
  <c r="I557" i="5"/>
  <c r="G557" i="5"/>
  <c r="H557" i="5" s="1"/>
  <c r="F557" i="5"/>
  <c r="I556" i="5"/>
  <c r="G556" i="5"/>
  <c r="H556" i="5" s="1"/>
  <c r="F556" i="5"/>
  <c r="I555" i="5"/>
  <c r="G555" i="5"/>
  <c r="H555" i="5" s="1"/>
  <c r="F555" i="5"/>
  <c r="I554" i="5"/>
  <c r="G554" i="5"/>
  <c r="H554" i="5" s="1"/>
  <c r="F554" i="5"/>
  <c r="I553" i="5"/>
  <c r="G553" i="5"/>
  <c r="H553" i="5" s="1"/>
  <c r="F553" i="5"/>
  <c r="I552" i="5"/>
  <c r="G552" i="5"/>
  <c r="H552" i="5" s="1"/>
  <c r="F552" i="5"/>
  <c r="I551" i="5"/>
  <c r="G551" i="5"/>
  <c r="H551" i="5" s="1"/>
  <c r="F551" i="5"/>
  <c r="I550" i="5"/>
  <c r="G550" i="5"/>
  <c r="H550" i="5" s="1"/>
  <c r="F550" i="5"/>
  <c r="I549" i="5"/>
  <c r="G549" i="5"/>
  <c r="H549" i="5" s="1"/>
  <c r="F549" i="5"/>
  <c r="I548" i="5"/>
  <c r="G548" i="5"/>
  <c r="H548" i="5" s="1"/>
  <c r="F548" i="5"/>
  <c r="I547" i="5"/>
  <c r="G547" i="5"/>
  <c r="H547" i="5" s="1"/>
  <c r="F547" i="5"/>
  <c r="I546" i="5"/>
  <c r="G546" i="5"/>
  <c r="H546" i="5" s="1"/>
  <c r="F546" i="5"/>
  <c r="I545" i="5"/>
  <c r="G545" i="5"/>
  <c r="H545" i="5" s="1"/>
  <c r="F545" i="5"/>
  <c r="I544" i="5"/>
  <c r="G544" i="5"/>
  <c r="H544" i="5" s="1"/>
  <c r="F544" i="5"/>
  <c r="I543" i="5"/>
  <c r="G543" i="5"/>
  <c r="H543" i="5" s="1"/>
  <c r="F543" i="5"/>
  <c r="I542" i="5"/>
  <c r="G542" i="5"/>
  <c r="H542" i="5" s="1"/>
  <c r="F542" i="5"/>
  <c r="I541" i="5"/>
  <c r="G541" i="5"/>
  <c r="H541" i="5" s="1"/>
  <c r="F541" i="5"/>
  <c r="I540" i="5"/>
  <c r="G540" i="5"/>
  <c r="H540" i="5" s="1"/>
  <c r="F540" i="5"/>
  <c r="I539" i="5"/>
  <c r="G539" i="5"/>
  <c r="H539" i="5" s="1"/>
  <c r="F539" i="5"/>
  <c r="I538" i="5"/>
  <c r="G538" i="5"/>
  <c r="H538" i="5" s="1"/>
  <c r="F538" i="5"/>
  <c r="I537" i="5"/>
  <c r="G537" i="5"/>
  <c r="H537" i="5" s="1"/>
  <c r="F537" i="5"/>
  <c r="I536" i="5"/>
  <c r="G536" i="5"/>
  <c r="H536" i="5" s="1"/>
  <c r="F536" i="5"/>
  <c r="I535" i="5"/>
  <c r="G535" i="5"/>
  <c r="H535" i="5" s="1"/>
  <c r="F535" i="5"/>
  <c r="I534" i="5"/>
  <c r="G534" i="5"/>
  <c r="H534" i="5" s="1"/>
  <c r="F534" i="5"/>
  <c r="I533" i="5"/>
  <c r="G533" i="5"/>
  <c r="H533" i="5" s="1"/>
  <c r="F533" i="5"/>
  <c r="I532" i="5"/>
  <c r="G532" i="5"/>
  <c r="H532" i="5" s="1"/>
  <c r="F532" i="5"/>
  <c r="I531" i="5"/>
  <c r="G531" i="5"/>
  <c r="H531" i="5" s="1"/>
  <c r="F531" i="5"/>
  <c r="I530" i="5"/>
  <c r="G530" i="5"/>
  <c r="H530" i="5" s="1"/>
  <c r="F530" i="5"/>
  <c r="I529" i="5"/>
  <c r="G529" i="5"/>
  <c r="H529" i="5" s="1"/>
  <c r="F529" i="5"/>
  <c r="I528" i="5"/>
  <c r="G528" i="5"/>
  <c r="H528" i="5" s="1"/>
  <c r="F528" i="5"/>
  <c r="I527" i="5"/>
  <c r="G527" i="5"/>
  <c r="H527" i="5" s="1"/>
  <c r="F527" i="5"/>
  <c r="I526" i="5"/>
  <c r="G526" i="5"/>
  <c r="H526" i="5" s="1"/>
  <c r="F526" i="5"/>
  <c r="I525" i="5"/>
  <c r="G525" i="5"/>
  <c r="H525" i="5" s="1"/>
  <c r="F525" i="5"/>
  <c r="I524" i="5"/>
  <c r="G524" i="5"/>
  <c r="H524" i="5" s="1"/>
  <c r="F524" i="5"/>
  <c r="I523" i="5"/>
  <c r="G523" i="5"/>
  <c r="H523" i="5" s="1"/>
  <c r="F523" i="5"/>
  <c r="I522" i="5"/>
  <c r="G522" i="5"/>
  <c r="H522" i="5" s="1"/>
  <c r="F522" i="5"/>
  <c r="I521" i="5"/>
  <c r="G521" i="5"/>
  <c r="H521" i="5" s="1"/>
  <c r="F521" i="5"/>
  <c r="I520" i="5"/>
  <c r="G520" i="5"/>
  <c r="H520" i="5" s="1"/>
  <c r="F520" i="5"/>
  <c r="I519" i="5"/>
  <c r="G519" i="5"/>
  <c r="H519" i="5" s="1"/>
  <c r="F519" i="5"/>
  <c r="I518" i="5"/>
  <c r="G518" i="5"/>
  <c r="H518" i="5" s="1"/>
  <c r="F518" i="5"/>
  <c r="I517" i="5"/>
  <c r="G517" i="5"/>
  <c r="H517" i="5" s="1"/>
  <c r="F517" i="5"/>
  <c r="I516" i="5"/>
  <c r="G516" i="5"/>
  <c r="H516" i="5" s="1"/>
  <c r="F516" i="5"/>
  <c r="I515" i="5"/>
  <c r="G515" i="5"/>
  <c r="H515" i="5" s="1"/>
  <c r="F515" i="5"/>
  <c r="I514" i="5"/>
  <c r="G514" i="5"/>
  <c r="H514" i="5" s="1"/>
  <c r="F514" i="5"/>
  <c r="I513" i="5"/>
  <c r="G513" i="5"/>
  <c r="H513" i="5" s="1"/>
  <c r="F513" i="5"/>
  <c r="I512" i="5"/>
  <c r="G512" i="5"/>
  <c r="H512" i="5" s="1"/>
  <c r="F512" i="5"/>
  <c r="I511" i="5"/>
  <c r="G511" i="5"/>
  <c r="H511" i="5" s="1"/>
  <c r="F511" i="5"/>
  <c r="I510" i="5"/>
  <c r="G510" i="5"/>
  <c r="H510" i="5" s="1"/>
  <c r="F510" i="5"/>
  <c r="I509" i="5"/>
  <c r="G509" i="5"/>
  <c r="H509" i="5" s="1"/>
  <c r="F509" i="5"/>
  <c r="I508" i="5"/>
  <c r="G508" i="5"/>
  <c r="H508" i="5" s="1"/>
  <c r="F508" i="5"/>
  <c r="I507" i="5"/>
  <c r="G507" i="5"/>
  <c r="H507" i="5" s="1"/>
  <c r="F507" i="5"/>
  <c r="I506" i="5"/>
  <c r="G506" i="5"/>
  <c r="H506" i="5" s="1"/>
  <c r="F506" i="5"/>
  <c r="I505" i="5"/>
  <c r="G505" i="5"/>
  <c r="H505" i="5" s="1"/>
  <c r="F505" i="5"/>
  <c r="I504" i="5"/>
  <c r="G504" i="5"/>
  <c r="H504" i="5" s="1"/>
  <c r="F504" i="5"/>
  <c r="I503" i="5"/>
  <c r="G503" i="5"/>
  <c r="H503" i="5" s="1"/>
  <c r="F503" i="5"/>
  <c r="I502" i="5"/>
  <c r="G502" i="5"/>
  <c r="H502" i="5" s="1"/>
  <c r="F502" i="5"/>
  <c r="I501" i="5"/>
  <c r="G501" i="5"/>
  <c r="H501" i="5" s="1"/>
  <c r="F501" i="5"/>
  <c r="I500" i="5"/>
  <c r="G500" i="5"/>
  <c r="H500" i="5" s="1"/>
  <c r="F500" i="5"/>
  <c r="I499" i="5"/>
  <c r="G499" i="5"/>
  <c r="H499" i="5" s="1"/>
  <c r="F499" i="5"/>
  <c r="I498" i="5"/>
  <c r="G498" i="5"/>
  <c r="H498" i="5" s="1"/>
  <c r="F498" i="5"/>
  <c r="I497" i="5"/>
  <c r="G497" i="5"/>
  <c r="H497" i="5" s="1"/>
  <c r="F497" i="5"/>
  <c r="I496" i="5"/>
  <c r="G496" i="5"/>
  <c r="H496" i="5" s="1"/>
  <c r="F496" i="5"/>
  <c r="I495" i="5"/>
  <c r="G495" i="5"/>
  <c r="H495" i="5" s="1"/>
  <c r="F495" i="5"/>
  <c r="I494" i="5"/>
  <c r="G494" i="5"/>
  <c r="H494" i="5" s="1"/>
  <c r="F494" i="5"/>
  <c r="I493" i="5"/>
  <c r="G493" i="5"/>
  <c r="H493" i="5" s="1"/>
  <c r="F493" i="5"/>
  <c r="I492" i="5"/>
  <c r="G492" i="5"/>
  <c r="H492" i="5" s="1"/>
  <c r="F492" i="5"/>
  <c r="I491" i="5"/>
  <c r="G491" i="5"/>
  <c r="H491" i="5" s="1"/>
  <c r="F491" i="5"/>
  <c r="I490" i="5"/>
  <c r="G490" i="5"/>
  <c r="H490" i="5" s="1"/>
  <c r="F490" i="5"/>
  <c r="I489" i="5"/>
  <c r="G489" i="5"/>
  <c r="H489" i="5" s="1"/>
  <c r="F489" i="5"/>
  <c r="I488" i="5"/>
  <c r="G488" i="5"/>
  <c r="H488" i="5" s="1"/>
  <c r="F488" i="5"/>
  <c r="I487" i="5"/>
  <c r="G487" i="5"/>
  <c r="H487" i="5" s="1"/>
  <c r="F487" i="5"/>
  <c r="I486" i="5"/>
  <c r="G486" i="5"/>
  <c r="H486" i="5" s="1"/>
  <c r="F486" i="5"/>
  <c r="I485" i="5"/>
  <c r="G485" i="5"/>
  <c r="H485" i="5" s="1"/>
  <c r="F485" i="5"/>
  <c r="I484" i="5"/>
  <c r="G484" i="5"/>
  <c r="H484" i="5" s="1"/>
  <c r="F484" i="5"/>
  <c r="I483" i="5"/>
  <c r="G483" i="5"/>
  <c r="H483" i="5" s="1"/>
  <c r="F483" i="5"/>
  <c r="I482" i="5"/>
  <c r="G482" i="5"/>
  <c r="H482" i="5" s="1"/>
  <c r="F482" i="5"/>
  <c r="I481" i="5"/>
  <c r="G481" i="5"/>
  <c r="H481" i="5" s="1"/>
  <c r="F481" i="5"/>
  <c r="I480" i="5"/>
  <c r="G480" i="5"/>
  <c r="H480" i="5" s="1"/>
  <c r="F480" i="5"/>
  <c r="I479" i="5"/>
  <c r="G479" i="5"/>
  <c r="H479" i="5" s="1"/>
  <c r="F479" i="5"/>
  <c r="I478" i="5"/>
  <c r="G478" i="5"/>
  <c r="H478" i="5" s="1"/>
  <c r="F478" i="5"/>
  <c r="L477" i="5"/>
  <c r="K477" i="5"/>
  <c r="I477" i="5"/>
  <c r="G477" i="5"/>
  <c r="H477" i="5" s="1"/>
  <c r="F477" i="5"/>
  <c r="I476" i="5"/>
  <c r="G476" i="5"/>
  <c r="H476" i="5" s="1"/>
  <c r="F476" i="5"/>
  <c r="I475" i="5"/>
  <c r="G475" i="5"/>
  <c r="H475" i="5" s="1"/>
  <c r="F475" i="5"/>
  <c r="I474" i="5"/>
  <c r="G474" i="5"/>
  <c r="H474" i="5" s="1"/>
  <c r="F474" i="5"/>
  <c r="I473" i="5"/>
  <c r="G473" i="5"/>
  <c r="H473" i="5" s="1"/>
  <c r="F473" i="5"/>
  <c r="I465" i="5"/>
  <c r="G465" i="5"/>
  <c r="H465" i="5" s="1"/>
  <c r="F465" i="5"/>
  <c r="B465" i="5"/>
  <c r="I464" i="5"/>
  <c r="G464" i="5"/>
  <c r="H464" i="5" s="1"/>
  <c r="F464" i="5"/>
  <c r="B464" i="5"/>
  <c r="I463" i="5"/>
  <c r="G463" i="5"/>
  <c r="H463" i="5" s="1"/>
  <c r="F463" i="5"/>
  <c r="B463" i="5"/>
  <c r="I462" i="5"/>
  <c r="G462" i="5"/>
  <c r="H462" i="5" s="1"/>
  <c r="F462" i="5"/>
  <c r="B462" i="5"/>
  <c r="I461" i="5"/>
  <c r="G461" i="5"/>
  <c r="H461" i="5" s="1"/>
  <c r="F461" i="5"/>
  <c r="B461" i="5"/>
  <c r="I460" i="5"/>
  <c r="G460" i="5"/>
  <c r="H460" i="5" s="1"/>
  <c r="F460" i="5"/>
  <c r="B460" i="5"/>
  <c r="I459" i="5"/>
  <c r="G459" i="5"/>
  <c r="H459" i="5" s="1"/>
  <c r="F459" i="5"/>
  <c r="B459" i="5"/>
  <c r="I458" i="5"/>
  <c r="G458" i="5"/>
  <c r="H458" i="5" s="1"/>
  <c r="F458" i="5"/>
  <c r="B458" i="5"/>
  <c r="I457" i="5"/>
  <c r="G457" i="5"/>
  <c r="H457" i="5" s="1"/>
  <c r="F457" i="5"/>
  <c r="B457" i="5"/>
  <c r="I456" i="5"/>
  <c r="G456" i="5"/>
  <c r="H456" i="5" s="1"/>
  <c r="F456" i="5"/>
  <c r="B456" i="5"/>
  <c r="I455" i="5"/>
  <c r="G455" i="5"/>
  <c r="H455" i="5" s="1"/>
  <c r="F455" i="5"/>
  <c r="B455" i="5"/>
  <c r="I454" i="5"/>
  <c r="G454" i="5"/>
  <c r="H454" i="5" s="1"/>
  <c r="F454" i="5"/>
  <c r="B454" i="5"/>
  <c r="I453" i="5"/>
  <c r="G453" i="5"/>
  <c r="H453" i="5" s="1"/>
  <c r="F453" i="5"/>
  <c r="B453" i="5"/>
  <c r="I452" i="5"/>
  <c r="G452" i="5"/>
  <c r="H452" i="5" s="1"/>
  <c r="F452" i="5"/>
  <c r="B452" i="5"/>
  <c r="I451" i="5"/>
  <c r="G451" i="5"/>
  <c r="H451" i="5" s="1"/>
  <c r="F451" i="5"/>
  <c r="B451" i="5"/>
  <c r="I450" i="5"/>
  <c r="G450" i="5"/>
  <c r="H450" i="5" s="1"/>
  <c r="F450" i="5"/>
  <c r="B450" i="5"/>
  <c r="I449" i="5"/>
  <c r="G449" i="5"/>
  <c r="H449" i="5" s="1"/>
  <c r="F449" i="5"/>
  <c r="B449" i="5"/>
  <c r="I448" i="5"/>
  <c r="G448" i="5"/>
  <c r="H448" i="5" s="1"/>
  <c r="F448" i="5"/>
  <c r="B448" i="5"/>
  <c r="I447" i="5"/>
  <c r="G447" i="5"/>
  <c r="H447" i="5" s="1"/>
  <c r="F447" i="5"/>
  <c r="B447" i="5"/>
  <c r="I446" i="5"/>
  <c r="G446" i="5"/>
  <c r="H446" i="5" s="1"/>
  <c r="F446" i="5"/>
  <c r="B446" i="5"/>
  <c r="I445" i="5"/>
  <c r="G445" i="5"/>
  <c r="H445" i="5" s="1"/>
  <c r="F445" i="5"/>
  <c r="B445" i="5"/>
  <c r="I444" i="5"/>
  <c r="G444" i="5"/>
  <c r="H444" i="5" s="1"/>
  <c r="F444" i="5"/>
  <c r="B444" i="5"/>
  <c r="I443" i="5"/>
  <c r="G443" i="5"/>
  <c r="H443" i="5" s="1"/>
  <c r="F443" i="5"/>
  <c r="B443" i="5"/>
  <c r="I442" i="5"/>
  <c r="G442" i="5"/>
  <c r="H442" i="5" s="1"/>
  <c r="F442" i="5"/>
  <c r="B442" i="5"/>
  <c r="I441" i="5"/>
  <c r="G441" i="5"/>
  <c r="H441" i="5" s="1"/>
  <c r="F441" i="5"/>
  <c r="B441" i="5"/>
  <c r="I440" i="5"/>
  <c r="G440" i="5"/>
  <c r="H440" i="5" s="1"/>
  <c r="F440" i="5"/>
  <c r="B440" i="5"/>
  <c r="I439" i="5"/>
  <c r="G439" i="5"/>
  <c r="H439" i="5" s="1"/>
  <c r="F439" i="5"/>
  <c r="B439" i="5"/>
  <c r="I438" i="5"/>
  <c r="G438" i="5"/>
  <c r="H438" i="5" s="1"/>
  <c r="F438" i="5"/>
  <c r="B438" i="5"/>
  <c r="I437" i="5"/>
  <c r="G437" i="5"/>
  <c r="H437" i="5" s="1"/>
  <c r="F437" i="5"/>
  <c r="B437" i="5"/>
  <c r="I436" i="5"/>
  <c r="G436" i="5"/>
  <c r="H436" i="5" s="1"/>
  <c r="F436" i="5"/>
  <c r="B436" i="5"/>
  <c r="I435" i="5"/>
  <c r="G435" i="5"/>
  <c r="H435" i="5" s="1"/>
  <c r="F435" i="5"/>
  <c r="B435" i="5"/>
  <c r="I434" i="5"/>
  <c r="G434" i="5"/>
  <c r="H434" i="5" s="1"/>
  <c r="F434" i="5"/>
  <c r="B434" i="5"/>
  <c r="I433" i="5"/>
  <c r="G433" i="5"/>
  <c r="H433" i="5" s="1"/>
  <c r="F433" i="5"/>
  <c r="B433" i="5"/>
  <c r="I432" i="5"/>
  <c r="G432" i="5"/>
  <c r="H432" i="5" s="1"/>
  <c r="F432" i="5"/>
  <c r="B432" i="5"/>
  <c r="I431" i="5"/>
  <c r="G431" i="5"/>
  <c r="H431" i="5" s="1"/>
  <c r="F431" i="5"/>
  <c r="B431" i="5"/>
  <c r="I430" i="5"/>
  <c r="G430" i="5"/>
  <c r="H430" i="5" s="1"/>
  <c r="F430" i="5"/>
  <c r="B430" i="5"/>
  <c r="I429" i="5"/>
  <c r="G429" i="5"/>
  <c r="H429" i="5" s="1"/>
  <c r="F429" i="5"/>
  <c r="B429" i="5"/>
  <c r="I428" i="5"/>
  <c r="G428" i="5"/>
  <c r="H428" i="5" s="1"/>
  <c r="F428" i="5"/>
  <c r="B428" i="5"/>
  <c r="I427" i="5"/>
  <c r="G427" i="5"/>
  <c r="H427" i="5" s="1"/>
  <c r="F427" i="5"/>
  <c r="B427" i="5"/>
  <c r="I426" i="5"/>
  <c r="G426" i="5"/>
  <c r="H426" i="5" s="1"/>
  <c r="F426" i="5"/>
  <c r="B426" i="5"/>
  <c r="I425" i="5"/>
  <c r="G425" i="5"/>
  <c r="H425" i="5" s="1"/>
  <c r="F425" i="5"/>
  <c r="B425" i="5"/>
  <c r="I424" i="5"/>
  <c r="G424" i="5"/>
  <c r="H424" i="5" s="1"/>
  <c r="F424" i="5"/>
  <c r="B424" i="5"/>
  <c r="I423" i="5"/>
  <c r="G423" i="5"/>
  <c r="H423" i="5" s="1"/>
  <c r="F423" i="5"/>
  <c r="B423" i="5"/>
  <c r="I422" i="5"/>
  <c r="G422" i="5"/>
  <c r="H422" i="5" s="1"/>
  <c r="F422" i="5"/>
  <c r="B422" i="5"/>
  <c r="I421" i="5"/>
  <c r="G421" i="5"/>
  <c r="H421" i="5" s="1"/>
  <c r="F421" i="5"/>
  <c r="B421" i="5"/>
  <c r="I420" i="5"/>
  <c r="G420" i="5"/>
  <c r="H420" i="5" s="1"/>
  <c r="F420" i="5"/>
  <c r="B420" i="5"/>
  <c r="I419" i="5"/>
  <c r="G419" i="5"/>
  <c r="H419" i="5" s="1"/>
  <c r="F419" i="5"/>
  <c r="B419" i="5"/>
  <c r="I418" i="5"/>
  <c r="G418" i="5"/>
  <c r="H418" i="5" s="1"/>
  <c r="F418" i="5"/>
  <c r="B418" i="5"/>
  <c r="I417" i="5"/>
  <c r="G417" i="5"/>
  <c r="H417" i="5" s="1"/>
  <c r="F417" i="5"/>
  <c r="B417" i="5"/>
  <c r="I416" i="5"/>
  <c r="G416" i="5"/>
  <c r="H416" i="5" s="1"/>
  <c r="F416" i="5"/>
  <c r="B416" i="5"/>
  <c r="I415" i="5"/>
  <c r="G415" i="5"/>
  <c r="H415" i="5" s="1"/>
  <c r="F415" i="5"/>
  <c r="B415" i="5"/>
  <c r="I414" i="5"/>
  <c r="G414" i="5"/>
  <c r="H414" i="5" s="1"/>
  <c r="F414" i="5"/>
  <c r="B414" i="5"/>
  <c r="I413" i="5"/>
  <c r="G413" i="5"/>
  <c r="H413" i="5" s="1"/>
  <c r="F413" i="5"/>
  <c r="B413" i="5"/>
  <c r="I412" i="5"/>
  <c r="G412" i="5"/>
  <c r="H412" i="5" s="1"/>
  <c r="F412" i="5"/>
  <c r="B412" i="5"/>
  <c r="I411" i="5"/>
  <c r="G411" i="5"/>
  <c r="H411" i="5" s="1"/>
  <c r="F411" i="5"/>
  <c r="B411" i="5"/>
  <c r="I410" i="5"/>
  <c r="G410" i="5"/>
  <c r="H410" i="5" s="1"/>
  <c r="F410" i="5"/>
  <c r="B410" i="5"/>
  <c r="I409" i="5"/>
  <c r="G409" i="5"/>
  <c r="H409" i="5" s="1"/>
  <c r="F409" i="5"/>
  <c r="B409" i="5"/>
  <c r="I408" i="5"/>
  <c r="G408" i="5"/>
  <c r="H408" i="5" s="1"/>
  <c r="F408" i="5"/>
  <c r="B408" i="5"/>
  <c r="I407" i="5"/>
  <c r="G407" i="5"/>
  <c r="H407" i="5" s="1"/>
  <c r="F407" i="5"/>
  <c r="B407" i="5"/>
  <c r="I406" i="5"/>
  <c r="G406" i="5"/>
  <c r="H406" i="5" s="1"/>
  <c r="F406" i="5"/>
  <c r="B406" i="5"/>
  <c r="I405" i="5"/>
  <c r="G405" i="5"/>
  <c r="H405" i="5" s="1"/>
  <c r="F405" i="5"/>
  <c r="B405" i="5"/>
  <c r="I404" i="5"/>
  <c r="G404" i="5"/>
  <c r="H404" i="5" s="1"/>
  <c r="F404" i="5"/>
  <c r="B404" i="5"/>
  <c r="I403" i="5"/>
  <c r="G403" i="5"/>
  <c r="H403" i="5" s="1"/>
  <c r="F403" i="5"/>
  <c r="B403" i="5"/>
  <c r="I402" i="5"/>
  <c r="G402" i="5"/>
  <c r="H402" i="5" s="1"/>
  <c r="F402" i="5"/>
  <c r="B402" i="5"/>
  <c r="I401" i="5"/>
  <c r="G401" i="5"/>
  <c r="H401" i="5" s="1"/>
  <c r="F401" i="5"/>
  <c r="B401" i="5"/>
  <c r="I400" i="5"/>
  <c r="G400" i="5"/>
  <c r="H400" i="5" s="1"/>
  <c r="F400" i="5"/>
  <c r="B400" i="5"/>
  <c r="I399" i="5"/>
  <c r="G399" i="5"/>
  <c r="H399" i="5" s="1"/>
  <c r="F399" i="5"/>
  <c r="B399" i="5"/>
  <c r="I398" i="5"/>
  <c r="G398" i="5"/>
  <c r="H398" i="5" s="1"/>
  <c r="F398" i="5"/>
  <c r="B398" i="5"/>
  <c r="I397" i="5"/>
  <c r="G397" i="5"/>
  <c r="H397" i="5" s="1"/>
  <c r="F397" i="5"/>
  <c r="B397" i="5"/>
  <c r="I396" i="5"/>
  <c r="G396" i="5"/>
  <c r="H396" i="5" s="1"/>
  <c r="F396" i="5"/>
  <c r="B396" i="5"/>
  <c r="I395" i="5"/>
  <c r="G395" i="5"/>
  <c r="H395" i="5" s="1"/>
  <c r="F395" i="5"/>
  <c r="B395" i="5"/>
  <c r="I394" i="5"/>
  <c r="G394" i="5"/>
  <c r="H394" i="5" s="1"/>
  <c r="F394" i="5"/>
  <c r="B394" i="5"/>
  <c r="I393" i="5"/>
  <c r="G393" i="5"/>
  <c r="H393" i="5" s="1"/>
  <c r="F393" i="5"/>
  <c r="B393" i="5"/>
  <c r="I392" i="5"/>
  <c r="G392" i="5"/>
  <c r="H392" i="5" s="1"/>
  <c r="F392" i="5"/>
  <c r="B392" i="5"/>
  <c r="I391" i="5"/>
  <c r="G391" i="5"/>
  <c r="H391" i="5" s="1"/>
  <c r="F391" i="5"/>
  <c r="B391" i="5"/>
  <c r="I390" i="5"/>
  <c r="G390" i="5"/>
  <c r="H390" i="5" s="1"/>
  <c r="F390" i="5"/>
  <c r="B390" i="5"/>
  <c r="I389" i="5"/>
  <c r="G389" i="5"/>
  <c r="H389" i="5" s="1"/>
  <c r="F389" i="5"/>
  <c r="B389" i="5"/>
  <c r="I388" i="5"/>
  <c r="G388" i="5"/>
  <c r="H388" i="5" s="1"/>
  <c r="F388" i="5"/>
  <c r="B388" i="5"/>
  <c r="I387" i="5"/>
  <c r="G387" i="5"/>
  <c r="H387" i="5" s="1"/>
  <c r="F387" i="5"/>
  <c r="B387" i="5"/>
  <c r="I386" i="5"/>
  <c r="G386" i="5"/>
  <c r="H386" i="5" s="1"/>
  <c r="F386" i="5"/>
  <c r="B386" i="5"/>
  <c r="I385" i="5"/>
  <c r="G385" i="5"/>
  <c r="H385" i="5" s="1"/>
  <c r="F385" i="5"/>
  <c r="B385" i="5"/>
  <c r="I384" i="5"/>
  <c r="G384" i="5"/>
  <c r="H384" i="5" s="1"/>
  <c r="F384" i="5"/>
  <c r="B384" i="5"/>
  <c r="I383" i="5"/>
  <c r="G383" i="5"/>
  <c r="H383" i="5" s="1"/>
  <c r="F383" i="5"/>
  <c r="B383" i="5"/>
  <c r="I382" i="5"/>
  <c r="G382" i="5"/>
  <c r="H382" i="5" s="1"/>
  <c r="F382" i="5"/>
  <c r="B382" i="5"/>
  <c r="I381" i="5"/>
  <c r="G381" i="5"/>
  <c r="H381" i="5" s="1"/>
  <c r="F381" i="5"/>
  <c r="B381" i="5"/>
  <c r="I380" i="5"/>
  <c r="G380" i="5"/>
  <c r="H380" i="5" s="1"/>
  <c r="F380" i="5"/>
  <c r="B380" i="5"/>
  <c r="I379" i="5"/>
  <c r="G379" i="5"/>
  <c r="H379" i="5" s="1"/>
  <c r="F379" i="5"/>
  <c r="B379" i="5"/>
  <c r="I378" i="5"/>
  <c r="G378" i="5"/>
  <c r="H378" i="5" s="1"/>
  <c r="F378" i="5"/>
  <c r="B378" i="5"/>
  <c r="I377" i="5"/>
  <c r="G377" i="5"/>
  <c r="H377" i="5" s="1"/>
  <c r="F377" i="5"/>
  <c r="B377" i="5"/>
  <c r="I376" i="5"/>
  <c r="G376" i="5"/>
  <c r="H376" i="5" s="1"/>
  <c r="F376" i="5"/>
  <c r="B376" i="5"/>
  <c r="I375" i="5"/>
  <c r="G375" i="5"/>
  <c r="H375" i="5" s="1"/>
  <c r="F375" i="5"/>
  <c r="B375" i="5"/>
  <c r="I374" i="5"/>
  <c r="G374" i="5"/>
  <c r="H374" i="5" s="1"/>
  <c r="F374" i="5"/>
  <c r="B374" i="5"/>
  <c r="I373" i="5"/>
  <c r="G373" i="5"/>
  <c r="H373" i="5" s="1"/>
  <c r="F373" i="5"/>
  <c r="B373" i="5"/>
  <c r="I372" i="5"/>
  <c r="G372" i="5"/>
  <c r="H372" i="5" s="1"/>
  <c r="F372" i="5"/>
  <c r="B372" i="5"/>
  <c r="I371" i="5"/>
  <c r="G371" i="5"/>
  <c r="H371" i="5" s="1"/>
  <c r="F371" i="5"/>
  <c r="B371" i="5"/>
  <c r="I370" i="5"/>
  <c r="G370" i="5"/>
  <c r="H370" i="5" s="1"/>
  <c r="F370" i="5"/>
  <c r="B370" i="5"/>
  <c r="I369" i="5"/>
  <c r="G369" i="5"/>
  <c r="H369" i="5" s="1"/>
  <c r="F369" i="5"/>
  <c r="B369" i="5"/>
  <c r="I368" i="5"/>
  <c r="G368" i="5"/>
  <c r="H368" i="5" s="1"/>
  <c r="F368" i="5"/>
  <c r="B368" i="5"/>
  <c r="I367" i="5"/>
  <c r="G367" i="5"/>
  <c r="H367" i="5" s="1"/>
  <c r="F367" i="5"/>
  <c r="B367" i="5"/>
  <c r="I366" i="5"/>
  <c r="G366" i="5"/>
  <c r="H366" i="5" s="1"/>
  <c r="F366" i="5"/>
  <c r="B366" i="5"/>
  <c r="I365" i="5"/>
  <c r="G365" i="5"/>
  <c r="H365" i="5" s="1"/>
  <c r="F365" i="5"/>
  <c r="B365" i="5"/>
  <c r="I364" i="5"/>
  <c r="G364" i="5"/>
  <c r="H364" i="5" s="1"/>
  <c r="F364" i="5"/>
  <c r="B364" i="5"/>
  <c r="I363" i="5"/>
  <c r="G363" i="5"/>
  <c r="H363" i="5" s="1"/>
  <c r="F363" i="5"/>
  <c r="B363" i="5"/>
  <c r="I362" i="5"/>
  <c r="G362" i="5"/>
  <c r="H362" i="5" s="1"/>
  <c r="F362" i="5"/>
  <c r="B362" i="5"/>
  <c r="I361" i="5"/>
  <c r="G361" i="5"/>
  <c r="H361" i="5" s="1"/>
  <c r="F361" i="5"/>
  <c r="B361" i="5"/>
  <c r="I360" i="5"/>
  <c r="G360" i="5"/>
  <c r="H360" i="5" s="1"/>
  <c r="F360" i="5"/>
  <c r="B360" i="5"/>
  <c r="I359" i="5"/>
  <c r="G359" i="5"/>
  <c r="H359" i="5" s="1"/>
  <c r="F359" i="5"/>
  <c r="B359" i="5"/>
  <c r="I358" i="5"/>
  <c r="G358" i="5"/>
  <c r="H358" i="5" s="1"/>
  <c r="F358" i="5"/>
  <c r="B358" i="5"/>
  <c r="I357" i="5"/>
  <c r="G357" i="5"/>
  <c r="H357" i="5" s="1"/>
  <c r="F357" i="5"/>
  <c r="B357" i="5"/>
  <c r="I356" i="5"/>
  <c r="G356" i="5"/>
  <c r="H356" i="5" s="1"/>
  <c r="F356" i="5"/>
  <c r="B356" i="5"/>
  <c r="I355" i="5"/>
  <c r="G355" i="5"/>
  <c r="H355" i="5" s="1"/>
  <c r="F355" i="5"/>
  <c r="B355" i="5"/>
  <c r="I354" i="5"/>
  <c r="G354" i="5"/>
  <c r="H354" i="5" s="1"/>
  <c r="F354" i="5"/>
  <c r="B354" i="5"/>
  <c r="I353" i="5"/>
  <c r="G353" i="5"/>
  <c r="H353" i="5" s="1"/>
  <c r="F353" i="5"/>
  <c r="B353" i="5"/>
  <c r="I352" i="5"/>
  <c r="G352" i="5"/>
  <c r="H352" i="5" s="1"/>
  <c r="F352" i="5"/>
  <c r="B352" i="5"/>
  <c r="I351" i="5"/>
  <c r="G351" i="5"/>
  <c r="H351" i="5" s="1"/>
  <c r="F351" i="5"/>
  <c r="B351" i="5"/>
  <c r="I350" i="5"/>
  <c r="G350" i="5"/>
  <c r="H350" i="5" s="1"/>
  <c r="F350" i="5"/>
  <c r="B350" i="5"/>
  <c r="I349" i="5"/>
  <c r="G349" i="5"/>
  <c r="H349" i="5" s="1"/>
  <c r="F349" i="5"/>
  <c r="B349" i="5"/>
  <c r="I348" i="5"/>
  <c r="G348" i="5"/>
  <c r="H348" i="5" s="1"/>
  <c r="F348" i="5"/>
  <c r="B348" i="5"/>
  <c r="I347" i="5"/>
  <c r="G347" i="5"/>
  <c r="H347" i="5" s="1"/>
  <c r="F347" i="5"/>
  <c r="B347" i="5"/>
  <c r="I346" i="5"/>
  <c r="G346" i="5"/>
  <c r="H346" i="5" s="1"/>
  <c r="F346" i="5"/>
  <c r="B346" i="5"/>
  <c r="I345" i="5"/>
  <c r="G345" i="5"/>
  <c r="H345" i="5" s="1"/>
  <c r="F345" i="5"/>
  <c r="B345" i="5"/>
  <c r="I344" i="5"/>
  <c r="G344" i="5"/>
  <c r="H344" i="5" s="1"/>
  <c r="F344" i="5"/>
  <c r="B344" i="5"/>
  <c r="I343" i="5"/>
  <c r="G343" i="5"/>
  <c r="H343" i="5" s="1"/>
  <c r="F343" i="5"/>
  <c r="B343" i="5"/>
  <c r="I342" i="5"/>
  <c r="G342" i="5"/>
  <c r="H342" i="5" s="1"/>
  <c r="F342" i="5"/>
  <c r="B342" i="5"/>
  <c r="I341" i="5"/>
  <c r="G341" i="5"/>
  <c r="H341" i="5" s="1"/>
  <c r="F341" i="5"/>
  <c r="B341" i="5"/>
  <c r="I340" i="5"/>
  <c r="G340" i="5"/>
  <c r="H340" i="5" s="1"/>
  <c r="F340" i="5"/>
  <c r="B340" i="5"/>
  <c r="I339" i="5"/>
  <c r="G339" i="5"/>
  <c r="H339" i="5" s="1"/>
  <c r="F339" i="5"/>
  <c r="B339" i="5"/>
  <c r="I338" i="5"/>
  <c r="G338" i="5"/>
  <c r="H338" i="5" s="1"/>
  <c r="F338" i="5"/>
  <c r="B338" i="5"/>
  <c r="I337" i="5"/>
  <c r="G337" i="5"/>
  <c r="H337" i="5" s="1"/>
  <c r="F337" i="5"/>
  <c r="B337" i="5"/>
  <c r="I336" i="5"/>
  <c r="G336" i="5"/>
  <c r="H336" i="5" s="1"/>
  <c r="F336" i="5"/>
  <c r="B336" i="5"/>
  <c r="I335" i="5"/>
  <c r="G335" i="5"/>
  <c r="H335" i="5" s="1"/>
  <c r="F335" i="5"/>
  <c r="B335" i="5"/>
  <c r="I334" i="5"/>
  <c r="G334" i="5"/>
  <c r="H334" i="5" s="1"/>
  <c r="F334" i="5"/>
  <c r="B334" i="5"/>
  <c r="I333" i="5"/>
  <c r="G333" i="5"/>
  <c r="H333" i="5" s="1"/>
  <c r="F333" i="5"/>
  <c r="B333" i="5"/>
  <c r="I332" i="5"/>
  <c r="G332" i="5"/>
  <c r="H332" i="5" s="1"/>
  <c r="F332" i="5"/>
  <c r="B332" i="5"/>
  <c r="I331" i="5"/>
  <c r="G331" i="5"/>
  <c r="H331" i="5" s="1"/>
  <c r="F331" i="5"/>
  <c r="B331" i="5"/>
  <c r="I330" i="5"/>
  <c r="G330" i="5"/>
  <c r="H330" i="5" s="1"/>
  <c r="F330" i="5"/>
  <c r="B330" i="5"/>
  <c r="I329" i="5"/>
  <c r="G329" i="5"/>
  <c r="H329" i="5" s="1"/>
  <c r="F329" i="5"/>
  <c r="B329" i="5"/>
  <c r="I328" i="5"/>
  <c r="G328" i="5"/>
  <c r="H328" i="5" s="1"/>
  <c r="F328" i="5"/>
  <c r="B328" i="5"/>
  <c r="I327" i="5"/>
  <c r="G327" i="5"/>
  <c r="H327" i="5" s="1"/>
  <c r="F327" i="5"/>
  <c r="B327" i="5"/>
  <c r="I326" i="5"/>
  <c r="G326" i="5"/>
  <c r="H326" i="5" s="1"/>
  <c r="F326" i="5"/>
  <c r="B326" i="5"/>
  <c r="I325" i="5"/>
  <c r="G325" i="5"/>
  <c r="H325" i="5" s="1"/>
  <c r="F325" i="5"/>
  <c r="B325" i="5"/>
  <c r="I324" i="5"/>
  <c r="G324" i="5"/>
  <c r="H324" i="5" s="1"/>
  <c r="F324" i="5"/>
  <c r="B324" i="5"/>
  <c r="I323" i="5"/>
  <c r="G323" i="5"/>
  <c r="H323" i="5" s="1"/>
  <c r="F323" i="5"/>
  <c r="B323" i="5"/>
  <c r="I322" i="5"/>
  <c r="G322" i="5"/>
  <c r="H322" i="5" s="1"/>
  <c r="F322" i="5"/>
  <c r="B322" i="5"/>
  <c r="I321" i="5"/>
  <c r="G321" i="5"/>
  <c r="H321" i="5" s="1"/>
  <c r="F321" i="5"/>
  <c r="B321" i="5"/>
  <c r="I320" i="5"/>
  <c r="G320" i="5"/>
  <c r="H320" i="5" s="1"/>
  <c r="F320" i="5"/>
  <c r="B320" i="5"/>
  <c r="I319" i="5"/>
  <c r="G319" i="5"/>
  <c r="H319" i="5" s="1"/>
  <c r="F319" i="5"/>
  <c r="B319" i="5"/>
  <c r="I318" i="5"/>
  <c r="G318" i="5"/>
  <c r="H318" i="5" s="1"/>
  <c r="F318" i="5"/>
  <c r="B318" i="5"/>
  <c r="I317" i="5"/>
  <c r="G317" i="5"/>
  <c r="H317" i="5" s="1"/>
  <c r="F317" i="5"/>
  <c r="B317" i="5"/>
  <c r="I316" i="5"/>
  <c r="G316" i="5"/>
  <c r="H316" i="5" s="1"/>
  <c r="F316" i="5"/>
  <c r="B316" i="5"/>
  <c r="I315" i="5"/>
  <c r="G315" i="5"/>
  <c r="H315" i="5" s="1"/>
  <c r="F315" i="5"/>
  <c r="B315" i="5"/>
  <c r="I314" i="5"/>
  <c r="G314" i="5"/>
  <c r="H314" i="5" s="1"/>
  <c r="F314" i="5"/>
  <c r="B314" i="5"/>
  <c r="L313" i="5"/>
  <c r="K313" i="5"/>
  <c r="I313" i="5"/>
  <c r="G313" i="5"/>
  <c r="H313" i="5" s="1"/>
  <c r="F313" i="5"/>
  <c r="B313" i="5"/>
  <c r="I312" i="5"/>
  <c r="G312" i="5"/>
  <c r="H312" i="5" s="1"/>
  <c r="F312" i="5"/>
  <c r="B312" i="5"/>
  <c r="I311" i="5"/>
  <c r="G311" i="5"/>
  <c r="H311" i="5" s="1"/>
  <c r="F311" i="5"/>
  <c r="B311" i="5"/>
  <c r="I310" i="5"/>
  <c r="G310" i="5"/>
  <c r="H310" i="5" s="1"/>
  <c r="F310" i="5"/>
  <c r="B310" i="5"/>
  <c r="I309" i="5"/>
  <c r="G309" i="5"/>
  <c r="H309" i="5" s="1"/>
  <c r="F309" i="5"/>
  <c r="B309" i="5"/>
  <c r="I308" i="5"/>
  <c r="G308" i="5"/>
  <c r="H308" i="5" s="1"/>
  <c r="F308" i="5"/>
  <c r="B308" i="5"/>
  <c r="I301" i="5"/>
  <c r="G301" i="5"/>
  <c r="F301" i="5"/>
  <c r="B301" i="5"/>
  <c r="I300" i="5"/>
  <c r="G300" i="5"/>
  <c r="F300" i="5"/>
  <c r="B300" i="5"/>
  <c r="I299" i="5"/>
  <c r="G299" i="5"/>
  <c r="F299" i="5"/>
  <c r="B299" i="5"/>
  <c r="I298" i="5"/>
  <c r="G298" i="5"/>
  <c r="F298" i="5"/>
  <c r="B298" i="5"/>
  <c r="I297" i="5"/>
  <c r="G297" i="5"/>
  <c r="F297" i="5"/>
  <c r="B297" i="5"/>
  <c r="I296" i="5"/>
  <c r="G296" i="5"/>
  <c r="F296" i="5"/>
  <c r="B296" i="5"/>
  <c r="I295" i="5"/>
  <c r="G295" i="5"/>
  <c r="F295" i="5"/>
  <c r="B295" i="5"/>
  <c r="I294" i="5"/>
  <c r="G294" i="5"/>
  <c r="F294" i="5"/>
  <c r="B294" i="5"/>
  <c r="I293" i="5"/>
  <c r="G293" i="5"/>
  <c r="F293" i="5"/>
  <c r="B293" i="5"/>
  <c r="I292" i="5"/>
  <c r="G292" i="5"/>
  <c r="F292" i="5"/>
  <c r="B292" i="5"/>
  <c r="I291" i="5"/>
  <c r="G291" i="5"/>
  <c r="F291" i="5"/>
  <c r="B291" i="5"/>
  <c r="I290" i="5"/>
  <c r="G290" i="5"/>
  <c r="F290" i="5"/>
  <c r="B290" i="5"/>
  <c r="I289" i="5"/>
  <c r="G289" i="5"/>
  <c r="F289" i="5"/>
  <c r="B289" i="5"/>
  <c r="I288" i="5"/>
  <c r="G288" i="5"/>
  <c r="F288" i="5"/>
  <c r="B288" i="5"/>
  <c r="I287" i="5"/>
  <c r="G287" i="5"/>
  <c r="F287" i="5"/>
  <c r="B287" i="5"/>
  <c r="I286" i="5"/>
  <c r="G286" i="5"/>
  <c r="F286" i="5"/>
  <c r="B286" i="5"/>
  <c r="I285" i="5"/>
  <c r="G285" i="5"/>
  <c r="F285" i="5"/>
  <c r="B285" i="5"/>
  <c r="I284" i="5"/>
  <c r="G284" i="5"/>
  <c r="F284" i="5"/>
  <c r="B284" i="5"/>
  <c r="I283" i="5"/>
  <c r="G283" i="5"/>
  <c r="F283" i="5"/>
  <c r="B283" i="5"/>
  <c r="I282" i="5"/>
  <c r="G282" i="5"/>
  <c r="F282" i="5"/>
  <c r="B282" i="5"/>
  <c r="I281" i="5"/>
  <c r="G281" i="5"/>
  <c r="F281" i="5"/>
  <c r="B281" i="5"/>
  <c r="I280" i="5"/>
  <c r="G280" i="5"/>
  <c r="F280" i="5"/>
  <c r="B280" i="5"/>
  <c r="I279" i="5"/>
  <c r="G279" i="5"/>
  <c r="F279" i="5"/>
  <c r="B279" i="5"/>
  <c r="I278" i="5"/>
  <c r="G278" i="5"/>
  <c r="F278" i="5"/>
  <c r="B278" i="5"/>
  <c r="I277" i="5"/>
  <c r="G277" i="5"/>
  <c r="F277" i="5"/>
  <c r="B277" i="5"/>
  <c r="I276" i="5"/>
  <c r="G276" i="5"/>
  <c r="F276" i="5"/>
  <c r="B276" i="5"/>
  <c r="I275" i="5"/>
  <c r="G275" i="5"/>
  <c r="F275" i="5"/>
  <c r="B275" i="5"/>
  <c r="I274" i="5"/>
  <c r="G274" i="5"/>
  <c r="F274" i="5"/>
  <c r="B274" i="5"/>
  <c r="I273" i="5"/>
  <c r="G273" i="5"/>
  <c r="F273" i="5"/>
  <c r="B273" i="5"/>
  <c r="I272" i="5"/>
  <c r="G272" i="5"/>
  <c r="F272" i="5"/>
  <c r="B272" i="5"/>
  <c r="I271" i="5"/>
  <c r="G271" i="5"/>
  <c r="F271" i="5"/>
  <c r="B271" i="5"/>
  <c r="I270" i="5"/>
  <c r="G270" i="5"/>
  <c r="F270" i="5"/>
  <c r="B270" i="5"/>
  <c r="I269" i="5"/>
  <c r="G269" i="5"/>
  <c r="F269" i="5"/>
  <c r="B269" i="5"/>
  <c r="I268" i="5"/>
  <c r="G268" i="5"/>
  <c r="F268" i="5"/>
  <c r="B268" i="5"/>
  <c r="I267" i="5"/>
  <c r="G267" i="5"/>
  <c r="F267" i="5"/>
  <c r="B267" i="5"/>
  <c r="I266" i="5"/>
  <c r="G266" i="5"/>
  <c r="F266" i="5"/>
  <c r="B266" i="5"/>
  <c r="I265" i="5"/>
  <c r="G265" i="5"/>
  <c r="F265" i="5"/>
  <c r="B265" i="5"/>
  <c r="I264" i="5"/>
  <c r="G264" i="5"/>
  <c r="F264" i="5"/>
  <c r="B264" i="5"/>
  <c r="I263" i="5"/>
  <c r="G263" i="5"/>
  <c r="F263" i="5"/>
  <c r="B263" i="5"/>
  <c r="I262" i="5"/>
  <c r="G262" i="5"/>
  <c r="F262" i="5"/>
  <c r="B262" i="5"/>
  <c r="I261" i="5"/>
  <c r="G261" i="5"/>
  <c r="F261" i="5"/>
  <c r="B261" i="5"/>
  <c r="I260" i="5"/>
  <c r="G260" i="5"/>
  <c r="F260" i="5"/>
  <c r="B260" i="5"/>
  <c r="I259" i="5"/>
  <c r="G259" i="5"/>
  <c r="F259" i="5"/>
  <c r="B259" i="5"/>
  <c r="I258" i="5"/>
  <c r="G258" i="5"/>
  <c r="F258" i="5"/>
  <c r="B258" i="5"/>
  <c r="I257" i="5"/>
  <c r="G257" i="5"/>
  <c r="F257" i="5"/>
  <c r="B257" i="5"/>
  <c r="I256" i="5"/>
  <c r="G256" i="5"/>
  <c r="F256" i="5"/>
  <c r="B256" i="5"/>
  <c r="I255" i="5"/>
  <c r="G255" i="5"/>
  <c r="F255" i="5"/>
  <c r="B255" i="5"/>
  <c r="I254" i="5"/>
  <c r="G254" i="5"/>
  <c r="F254" i="5"/>
  <c r="B254" i="5"/>
  <c r="I253" i="5"/>
  <c r="G253" i="5"/>
  <c r="F253" i="5"/>
  <c r="B253" i="5"/>
  <c r="I252" i="5"/>
  <c r="G252" i="5"/>
  <c r="F252" i="5"/>
  <c r="B252" i="5"/>
  <c r="I251" i="5"/>
  <c r="G251" i="5"/>
  <c r="F251" i="5"/>
  <c r="B251" i="5"/>
  <c r="I250" i="5"/>
  <c r="G250" i="5"/>
  <c r="F250" i="5"/>
  <c r="B250" i="5"/>
  <c r="I249" i="5"/>
  <c r="G249" i="5"/>
  <c r="F249" i="5"/>
  <c r="B249" i="5"/>
  <c r="I248" i="5"/>
  <c r="G248" i="5"/>
  <c r="F248" i="5"/>
  <c r="B248" i="5"/>
  <c r="I247" i="5"/>
  <c r="G247" i="5"/>
  <c r="F247" i="5"/>
  <c r="B247" i="5"/>
  <c r="I246" i="5"/>
  <c r="G246" i="5"/>
  <c r="F246" i="5"/>
  <c r="B246" i="5"/>
  <c r="I245" i="5"/>
  <c r="G245" i="5"/>
  <c r="F245" i="5"/>
  <c r="B245" i="5"/>
  <c r="I244" i="5"/>
  <c r="G244" i="5"/>
  <c r="F244" i="5"/>
  <c r="B244" i="5"/>
  <c r="I243" i="5"/>
  <c r="G243" i="5"/>
  <c r="F243" i="5"/>
  <c r="B243" i="5"/>
  <c r="I242" i="5"/>
  <c r="G242" i="5"/>
  <c r="F242" i="5"/>
  <c r="B242" i="5"/>
  <c r="I241" i="5"/>
  <c r="G241" i="5"/>
  <c r="F241" i="5"/>
  <c r="B241" i="5"/>
  <c r="I240" i="5"/>
  <c r="G240" i="5"/>
  <c r="F240" i="5"/>
  <c r="B240" i="5"/>
  <c r="I239" i="5"/>
  <c r="G239" i="5"/>
  <c r="F239" i="5"/>
  <c r="B239" i="5"/>
  <c r="I238" i="5"/>
  <c r="G238" i="5"/>
  <c r="F238" i="5"/>
  <c r="B238" i="5"/>
  <c r="I237" i="5"/>
  <c r="G237" i="5"/>
  <c r="F237" i="5"/>
  <c r="B237" i="5"/>
  <c r="I236" i="5"/>
  <c r="G236" i="5"/>
  <c r="F236" i="5"/>
  <c r="B236" i="5"/>
  <c r="I235" i="5"/>
  <c r="G235" i="5"/>
  <c r="F235" i="5"/>
  <c r="B235" i="5"/>
  <c r="I234" i="5"/>
  <c r="G234" i="5"/>
  <c r="F234" i="5"/>
  <c r="B234" i="5"/>
  <c r="I233" i="5"/>
  <c r="G233" i="5"/>
  <c r="F233" i="5"/>
  <c r="B233" i="5"/>
  <c r="I232" i="5"/>
  <c r="G232" i="5"/>
  <c r="F232" i="5"/>
  <c r="B232" i="5"/>
  <c r="I231" i="5"/>
  <c r="G231" i="5"/>
  <c r="F231" i="5"/>
  <c r="B231" i="5"/>
  <c r="I230" i="5"/>
  <c r="G230" i="5"/>
  <c r="F230" i="5"/>
  <c r="B230" i="5"/>
  <c r="I229" i="5"/>
  <c r="G229" i="5"/>
  <c r="F229" i="5"/>
  <c r="B229" i="5"/>
  <c r="I228" i="5"/>
  <c r="G228" i="5"/>
  <c r="F228" i="5"/>
  <c r="B228" i="5"/>
  <c r="I227" i="5"/>
  <c r="G227" i="5"/>
  <c r="F227" i="5"/>
  <c r="B227" i="5"/>
  <c r="I226" i="5"/>
  <c r="G226" i="5"/>
  <c r="F226" i="5"/>
  <c r="B226" i="5"/>
  <c r="I225" i="5"/>
  <c r="G225" i="5"/>
  <c r="F225" i="5"/>
  <c r="B225" i="5"/>
  <c r="I224" i="5"/>
  <c r="G224" i="5"/>
  <c r="F224" i="5"/>
  <c r="B224" i="5"/>
  <c r="I223" i="5"/>
  <c r="G223" i="5"/>
  <c r="F223" i="5"/>
  <c r="B223" i="5"/>
  <c r="I222" i="5"/>
  <c r="G222" i="5"/>
  <c r="F222" i="5"/>
  <c r="B222" i="5"/>
  <c r="I221" i="5"/>
  <c r="G221" i="5"/>
  <c r="F221" i="5"/>
  <c r="B221" i="5"/>
  <c r="I220" i="5"/>
  <c r="G220" i="5"/>
  <c r="F220" i="5"/>
  <c r="B220" i="5"/>
  <c r="I219" i="5"/>
  <c r="G219" i="5"/>
  <c r="F219" i="5"/>
  <c r="B219" i="5"/>
  <c r="I218" i="5"/>
  <c r="G218" i="5"/>
  <c r="F218" i="5"/>
  <c r="B218" i="5"/>
  <c r="I217" i="5"/>
  <c r="G217" i="5"/>
  <c r="F217" i="5"/>
  <c r="B217" i="5"/>
  <c r="I216" i="5"/>
  <c r="G216" i="5"/>
  <c r="F216" i="5"/>
  <c r="B216" i="5"/>
  <c r="I215" i="5"/>
  <c r="G215" i="5"/>
  <c r="F215" i="5"/>
  <c r="B215" i="5"/>
  <c r="I214" i="5"/>
  <c r="G214" i="5"/>
  <c r="F214" i="5"/>
  <c r="B214" i="5"/>
  <c r="I213" i="5"/>
  <c r="G213" i="5"/>
  <c r="F213" i="5"/>
  <c r="B213" i="5"/>
  <c r="I212" i="5"/>
  <c r="G212" i="5"/>
  <c r="F212" i="5"/>
  <c r="B212" i="5"/>
  <c r="I211" i="5"/>
  <c r="G211" i="5"/>
  <c r="F211" i="5"/>
  <c r="B211" i="5"/>
  <c r="I210" i="5"/>
  <c r="G210" i="5"/>
  <c r="F210" i="5"/>
  <c r="B210" i="5"/>
  <c r="I209" i="5"/>
  <c r="G209" i="5"/>
  <c r="F209" i="5"/>
  <c r="B209" i="5"/>
  <c r="I208" i="5"/>
  <c r="G208" i="5"/>
  <c r="F208" i="5"/>
  <c r="B208" i="5"/>
  <c r="I207" i="5"/>
  <c r="G207" i="5"/>
  <c r="F207" i="5"/>
  <c r="B207" i="5"/>
  <c r="I206" i="5"/>
  <c r="G206" i="5"/>
  <c r="F206" i="5"/>
  <c r="B206" i="5"/>
  <c r="I205" i="5"/>
  <c r="G205" i="5"/>
  <c r="F205" i="5"/>
  <c r="B205" i="5"/>
  <c r="I204" i="5"/>
  <c r="G204" i="5"/>
  <c r="F204" i="5"/>
  <c r="B204" i="5"/>
  <c r="I203" i="5"/>
  <c r="G203" i="5"/>
  <c r="F203" i="5"/>
  <c r="B203" i="5"/>
  <c r="I202" i="5"/>
  <c r="G202" i="5"/>
  <c r="F202" i="5"/>
  <c r="B202" i="5"/>
  <c r="I201" i="5"/>
  <c r="G201" i="5"/>
  <c r="F201" i="5"/>
  <c r="B201" i="5"/>
  <c r="I200" i="5"/>
  <c r="G200" i="5"/>
  <c r="F200" i="5"/>
  <c r="B200" i="5"/>
  <c r="I199" i="5"/>
  <c r="G199" i="5"/>
  <c r="F199" i="5"/>
  <c r="B199" i="5"/>
  <c r="I198" i="5"/>
  <c r="G198" i="5"/>
  <c r="F198" i="5"/>
  <c r="B198" i="5"/>
  <c r="I197" i="5"/>
  <c r="G197" i="5"/>
  <c r="F197" i="5"/>
  <c r="B197" i="5"/>
  <c r="I196" i="5"/>
  <c r="G196" i="5"/>
  <c r="F196" i="5"/>
  <c r="B196" i="5"/>
  <c r="I195" i="5"/>
  <c r="G195" i="5"/>
  <c r="F195" i="5"/>
  <c r="B195" i="5"/>
  <c r="I194" i="5"/>
  <c r="G194" i="5"/>
  <c r="F194" i="5"/>
  <c r="B194" i="5"/>
  <c r="I193" i="5"/>
  <c r="G193" i="5"/>
  <c r="F193" i="5"/>
  <c r="B193" i="5"/>
  <c r="I192" i="5"/>
  <c r="G192" i="5"/>
  <c r="F192" i="5"/>
  <c r="B192" i="5"/>
  <c r="I191" i="5"/>
  <c r="G191" i="5"/>
  <c r="F191" i="5"/>
  <c r="B191" i="5"/>
  <c r="I190" i="5"/>
  <c r="G190" i="5"/>
  <c r="F190" i="5"/>
  <c r="B190" i="5"/>
  <c r="I189" i="5"/>
  <c r="G189" i="5"/>
  <c r="F189" i="5"/>
  <c r="B189" i="5"/>
  <c r="I188" i="5"/>
  <c r="G188" i="5"/>
  <c r="F188" i="5"/>
  <c r="B188" i="5"/>
  <c r="I187" i="5"/>
  <c r="G187" i="5"/>
  <c r="F187" i="5"/>
  <c r="B187" i="5"/>
  <c r="I186" i="5"/>
  <c r="G186" i="5"/>
  <c r="F186" i="5"/>
  <c r="B186" i="5"/>
  <c r="I185" i="5"/>
  <c r="G185" i="5"/>
  <c r="F185" i="5"/>
  <c r="B185" i="5"/>
  <c r="I184" i="5"/>
  <c r="G184" i="5"/>
  <c r="F184" i="5"/>
  <c r="B184" i="5"/>
  <c r="I183" i="5"/>
  <c r="G183" i="5"/>
  <c r="F183" i="5"/>
  <c r="B183" i="5"/>
  <c r="I182" i="5"/>
  <c r="G182" i="5"/>
  <c r="F182" i="5"/>
  <c r="B182" i="5"/>
  <c r="I181" i="5"/>
  <c r="G181" i="5"/>
  <c r="F181" i="5"/>
  <c r="B181" i="5"/>
  <c r="I180" i="5"/>
  <c r="G180" i="5"/>
  <c r="F180" i="5"/>
  <c r="B180" i="5"/>
  <c r="I179" i="5"/>
  <c r="G179" i="5"/>
  <c r="F179" i="5"/>
  <c r="B179" i="5"/>
  <c r="I178" i="5"/>
  <c r="G178" i="5"/>
  <c r="F178" i="5"/>
  <c r="B178" i="5"/>
  <c r="I177" i="5"/>
  <c r="G177" i="5"/>
  <c r="F177" i="5"/>
  <c r="B177" i="5"/>
  <c r="I176" i="5"/>
  <c r="G176" i="5"/>
  <c r="F176" i="5"/>
  <c r="B176" i="5"/>
  <c r="I175" i="5"/>
  <c r="G175" i="5"/>
  <c r="F175" i="5"/>
  <c r="B175" i="5"/>
  <c r="I174" i="5"/>
  <c r="G174" i="5"/>
  <c r="F174" i="5"/>
  <c r="B174" i="5"/>
  <c r="I173" i="5"/>
  <c r="G173" i="5"/>
  <c r="F173" i="5"/>
  <c r="B173" i="5"/>
  <c r="I172" i="5"/>
  <c r="G172" i="5"/>
  <c r="F172" i="5"/>
  <c r="B172" i="5"/>
  <c r="I171" i="5"/>
  <c r="G171" i="5"/>
  <c r="F171" i="5"/>
  <c r="B171" i="5"/>
  <c r="I170" i="5"/>
  <c r="G170" i="5"/>
  <c r="F170" i="5"/>
  <c r="B170" i="5"/>
  <c r="I169" i="5"/>
  <c r="G169" i="5"/>
  <c r="F169" i="5"/>
  <c r="B169" i="5"/>
  <c r="I168" i="5"/>
  <c r="G168" i="5"/>
  <c r="F168" i="5"/>
  <c r="B168" i="5"/>
  <c r="I167" i="5"/>
  <c r="G167" i="5"/>
  <c r="F167" i="5"/>
  <c r="B167" i="5"/>
  <c r="I166" i="5"/>
  <c r="G166" i="5"/>
  <c r="F166" i="5"/>
  <c r="B166" i="5"/>
  <c r="I165" i="5"/>
  <c r="G165" i="5"/>
  <c r="F165" i="5"/>
  <c r="B165" i="5"/>
  <c r="I164" i="5"/>
  <c r="G164" i="5"/>
  <c r="F164" i="5"/>
  <c r="B164" i="5"/>
  <c r="I163" i="5"/>
  <c r="G163" i="5"/>
  <c r="F163" i="5"/>
  <c r="B163" i="5"/>
  <c r="I162" i="5"/>
  <c r="G162" i="5"/>
  <c r="F162" i="5"/>
  <c r="B162" i="5"/>
  <c r="I161" i="5"/>
  <c r="G161" i="5"/>
  <c r="F161" i="5"/>
  <c r="B161" i="5"/>
  <c r="I160" i="5"/>
  <c r="G160" i="5"/>
  <c r="F160" i="5"/>
  <c r="B160" i="5"/>
  <c r="I159" i="5"/>
  <c r="G159" i="5"/>
  <c r="F159" i="5"/>
  <c r="B159" i="5"/>
  <c r="I158" i="5"/>
  <c r="G158" i="5"/>
  <c r="F158" i="5"/>
  <c r="B158" i="5"/>
  <c r="I157" i="5"/>
  <c r="G157" i="5"/>
  <c r="F157" i="5"/>
  <c r="B157" i="5"/>
  <c r="I156" i="5"/>
  <c r="G156" i="5"/>
  <c r="F156" i="5"/>
  <c r="B156" i="5"/>
  <c r="I155" i="5"/>
  <c r="G155" i="5"/>
  <c r="F155" i="5"/>
  <c r="B155" i="5"/>
  <c r="L154" i="5"/>
  <c r="K154" i="5"/>
  <c r="I154" i="5"/>
  <c r="G154" i="5"/>
  <c r="F154" i="5"/>
  <c r="B154" i="5"/>
  <c r="I153" i="5"/>
  <c r="G153" i="5"/>
  <c r="F153" i="5"/>
  <c r="B153" i="5"/>
  <c r="I152" i="5"/>
  <c r="G152" i="5"/>
  <c r="F152" i="5"/>
  <c r="B152" i="5"/>
  <c r="I151" i="5"/>
  <c r="G151" i="5"/>
  <c r="F151" i="5"/>
  <c r="B151" i="5"/>
  <c r="I150" i="5"/>
  <c r="G150" i="5"/>
  <c r="F150" i="5"/>
  <c r="B150" i="5"/>
  <c r="I149" i="5"/>
  <c r="G149" i="5"/>
  <c r="F149" i="5"/>
  <c r="B149" i="5"/>
  <c r="I148" i="5"/>
  <c r="G148" i="5"/>
  <c r="F148" i="5"/>
  <c r="B148" i="5"/>
  <c r="I147" i="5"/>
  <c r="G147" i="5"/>
  <c r="F147" i="5"/>
  <c r="B147" i="5"/>
  <c r="D139" i="5"/>
  <c r="B139" i="5"/>
  <c r="D138" i="5"/>
  <c r="B138" i="5"/>
  <c r="D137" i="5"/>
  <c r="B137" i="5"/>
  <c r="D136" i="5"/>
  <c r="B136" i="5"/>
  <c r="D135" i="5"/>
  <c r="B135" i="5"/>
  <c r="D134" i="5"/>
  <c r="B134" i="5"/>
  <c r="D133" i="5"/>
  <c r="B133" i="5"/>
  <c r="D132" i="5"/>
  <c r="B132" i="5"/>
  <c r="D131" i="5"/>
  <c r="B131" i="5"/>
  <c r="D130" i="5"/>
  <c r="B130" i="5"/>
  <c r="D129" i="5"/>
  <c r="B129" i="5"/>
  <c r="D128" i="5"/>
  <c r="B128" i="5"/>
  <c r="D127" i="5"/>
  <c r="B127" i="5"/>
  <c r="D126" i="5"/>
  <c r="B126" i="5"/>
  <c r="D125" i="5"/>
  <c r="B125" i="5"/>
  <c r="D124" i="5"/>
  <c r="B124" i="5"/>
  <c r="D123" i="5"/>
  <c r="B123" i="5"/>
  <c r="D122" i="5"/>
  <c r="B122" i="5"/>
  <c r="D121" i="5"/>
  <c r="B121" i="5"/>
  <c r="D120" i="5"/>
  <c r="B120" i="5"/>
  <c r="D119" i="5"/>
  <c r="B119" i="5"/>
  <c r="D118" i="5"/>
  <c r="B118" i="5"/>
  <c r="D117" i="5"/>
  <c r="B117" i="5"/>
  <c r="D116" i="5"/>
  <c r="B116" i="5"/>
  <c r="D115" i="5"/>
  <c r="B115" i="5"/>
  <c r="D114" i="5"/>
  <c r="B114" i="5"/>
  <c r="D113" i="5"/>
  <c r="B113" i="5"/>
  <c r="D112" i="5"/>
  <c r="B112" i="5"/>
  <c r="D111" i="5"/>
  <c r="B111" i="5"/>
  <c r="D110" i="5"/>
  <c r="B110" i="5"/>
  <c r="D109" i="5"/>
  <c r="B109" i="5"/>
  <c r="D108" i="5"/>
  <c r="B108" i="5"/>
  <c r="D107" i="5"/>
  <c r="B107" i="5"/>
  <c r="D106" i="5"/>
  <c r="B106" i="5"/>
  <c r="D105" i="5"/>
  <c r="B105" i="5"/>
  <c r="D104" i="5"/>
  <c r="B104" i="5"/>
  <c r="D103" i="5"/>
  <c r="B103" i="5"/>
  <c r="D102" i="5"/>
  <c r="B102" i="5"/>
  <c r="D101" i="5"/>
  <c r="B101" i="5"/>
  <c r="D100" i="5"/>
  <c r="B100" i="5"/>
  <c r="D99" i="5"/>
  <c r="B99" i="5"/>
  <c r="D98" i="5"/>
  <c r="B98" i="5"/>
  <c r="D97" i="5"/>
  <c r="B97" i="5"/>
  <c r="D96" i="5"/>
  <c r="B96" i="5"/>
  <c r="D95" i="5"/>
  <c r="B95" i="5"/>
  <c r="D94" i="5"/>
  <c r="B94" i="5"/>
  <c r="D93" i="5"/>
  <c r="B93" i="5"/>
  <c r="D92" i="5"/>
  <c r="B92" i="5"/>
  <c r="D91" i="5"/>
  <c r="B91" i="5"/>
  <c r="D90" i="5"/>
  <c r="B90" i="5"/>
  <c r="D89" i="5"/>
  <c r="B89" i="5"/>
  <c r="D88" i="5"/>
  <c r="B88" i="5"/>
  <c r="D87" i="5"/>
  <c r="B87" i="5"/>
  <c r="D86" i="5"/>
  <c r="B86" i="5"/>
  <c r="D85" i="5"/>
  <c r="B85" i="5"/>
  <c r="D84" i="5"/>
  <c r="B84" i="5"/>
  <c r="D83" i="5"/>
  <c r="B83" i="5"/>
  <c r="D82" i="5"/>
  <c r="B82" i="5"/>
  <c r="D81" i="5"/>
  <c r="B81" i="5"/>
  <c r="D80" i="5"/>
  <c r="B80" i="5"/>
  <c r="D79" i="5"/>
  <c r="B79" i="5"/>
  <c r="D78" i="5"/>
  <c r="B78" i="5"/>
  <c r="D77" i="5"/>
  <c r="B77" i="5"/>
  <c r="D76" i="5"/>
  <c r="B76" i="5"/>
  <c r="D75" i="5"/>
  <c r="B75" i="5"/>
  <c r="D74" i="5"/>
  <c r="B74" i="5"/>
  <c r="D73" i="5"/>
  <c r="B73" i="5"/>
  <c r="D72" i="5"/>
  <c r="B72" i="5"/>
  <c r="D71" i="5"/>
  <c r="B71" i="5"/>
  <c r="D70" i="5"/>
  <c r="B70" i="5"/>
  <c r="D69" i="5"/>
  <c r="B69" i="5"/>
  <c r="D68" i="5"/>
  <c r="B68" i="5"/>
  <c r="D67" i="5"/>
  <c r="B67" i="5"/>
  <c r="D66" i="5"/>
  <c r="B66" i="5"/>
  <c r="D65" i="5"/>
  <c r="B65" i="5"/>
  <c r="D64" i="5"/>
  <c r="B64" i="5"/>
  <c r="D63" i="5"/>
  <c r="B63" i="5"/>
  <c r="D62" i="5"/>
  <c r="B62" i="5"/>
  <c r="D61" i="5"/>
  <c r="B61" i="5"/>
  <c r="D60" i="5"/>
  <c r="B60" i="5"/>
  <c r="D59" i="5"/>
  <c r="B59" i="5"/>
  <c r="D58" i="5"/>
  <c r="B58" i="5"/>
  <c r="D57" i="5"/>
  <c r="B57" i="5"/>
  <c r="D56" i="5"/>
  <c r="B56" i="5"/>
  <c r="D55" i="5"/>
  <c r="B55" i="5"/>
  <c r="D54" i="5"/>
  <c r="B54" i="5"/>
  <c r="D53" i="5"/>
  <c r="B53" i="5"/>
  <c r="D52" i="5"/>
  <c r="B52" i="5"/>
  <c r="D51" i="5"/>
  <c r="B51" i="5"/>
  <c r="D50" i="5"/>
  <c r="B50" i="5"/>
  <c r="D49" i="5"/>
  <c r="B49" i="5"/>
  <c r="D48" i="5"/>
  <c r="B48" i="5"/>
  <c r="D47" i="5"/>
  <c r="B47" i="5"/>
  <c r="D46" i="5"/>
  <c r="B46" i="5"/>
  <c r="D45" i="5"/>
  <c r="B45" i="5"/>
  <c r="D44" i="5"/>
  <c r="B44" i="5"/>
  <c r="D43" i="5"/>
  <c r="B43" i="5"/>
  <c r="D42" i="5"/>
  <c r="B42" i="5"/>
  <c r="D41" i="5"/>
  <c r="B41" i="5"/>
  <c r="D40" i="5"/>
  <c r="B40" i="5"/>
  <c r="D39" i="5"/>
  <c r="B39" i="5"/>
  <c r="D38" i="5"/>
  <c r="B38" i="5"/>
  <c r="D37" i="5"/>
  <c r="B37" i="5"/>
  <c r="D36" i="5"/>
  <c r="B36" i="5"/>
  <c r="D35" i="5"/>
  <c r="B35" i="5"/>
  <c r="D34" i="5"/>
  <c r="B34" i="5"/>
  <c r="D33" i="5"/>
  <c r="B33" i="5"/>
  <c r="D32" i="5"/>
  <c r="B32" i="5"/>
  <c r="D31" i="5"/>
  <c r="B31" i="5"/>
  <c r="D30" i="5"/>
  <c r="B30" i="5"/>
  <c r="D29" i="5"/>
  <c r="B29" i="5"/>
  <c r="D28" i="5"/>
  <c r="B28" i="5"/>
  <c r="D27" i="5"/>
  <c r="B27" i="5"/>
  <c r="D26" i="5"/>
  <c r="B26" i="5"/>
  <c r="D25" i="5"/>
  <c r="B25" i="5"/>
  <c r="D24" i="5"/>
  <c r="B24" i="5"/>
  <c r="D23" i="5"/>
  <c r="B23" i="5"/>
  <c r="D22" i="5"/>
  <c r="B22" i="5"/>
  <c r="D21" i="5"/>
  <c r="B21" i="5"/>
  <c r="D20" i="5"/>
  <c r="B20" i="5"/>
  <c r="D19" i="5"/>
  <c r="B19" i="5"/>
  <c r="D18" i="5"/>
  <c r="B18" i="5"/>
  <c r="D17" i="5"/>
  <c r="B17" i="5"/>
  <c r="D16" i="5"/>
  <c r="B16" i="5"/>
  <c r="D15" i="5"/>
  <c r="B15" i="5"/>
  <c r="D14" i="5"/>
  <c r="B14" i="5"/>
  <c r="D13" i="5"/>
  <c r="B13" i="5"/>
  <c r="D12" i="5"/>
  <c r="B12" i="5"/>
  <c r="D11" i="5"/>
  <c r="B11" i="5"/>
  <c r="L10" i="5"/>
  <c r="K10" i="5"/>
  <c r="D10" i="5"/>
  <c r="B10" i="5"/>
  <c r="D9" i="5"/>
  <c r="B9" i="5"/>
  <c r="D8" i="5"/>
  <c r="B8" i="5"/>
  <c r="D7" i="5"/>
  <c r="B7" i="5"/>
  <c r="D6" i="5"/>
  <c r="B6" i="5"/>
  <c r="D5" i="5"/>
  <c r="B5" i="5"/>
  <c r="D4" i="5"/>
  <c r="B4" i="5"/>
</calcChain>
</file>

<file path=xl/sharedStrings.xml><?xml version="1.0" encoding="utf-8"?>
<sst xmlns="http://schemas.openxmlformats.org/spreadsheetml/2006/main" count="8967" uniqueCount="642">
  <si>
    <t>2.4.1 Average percentage of full time teachers against sanctioned posts during the last five years (15) &amp; 2.4.3 Average teaching experience of full time teachers in the same institution (Data for the latest completed academic year in number of years)
(10)</t>
  </si>
  <si>
    <t>2020-21</t>
  </si>
  <si>
    <t>Date of Ph.D awarded</t>
  </si>
  <si>
    <t>Name of the Full-time teacher</t>
  </si>
  <si>
    <t xml:space="preserve"> PAN</t>
  </si>
  <si>
    <t xml:space="preserve">Designation </t>
  </si>
  <si>
    <t>Name of the Department</t>
  </si>
  <si>
    <t>Nature of appointment (Against Sanctioned post, temporary, permanent)</t>
  </si>
  <si>
    <t>Year of  appointment</t>
  </si>
  <si>
    <t>Total years of Experience in the same institution</t>
  </si>
  <si>
    <t>Is the teacher still serving the institution/If not last year of the service of Faculty to the Institution</t>
  </si>
  <si>
    <t>Major. G.S. Tripathi</t>
  </si>
  <si>
    <t>AAYPT2605A</t>
  </si>
  <si>
    <t>Associate Professor</t>
  </si>
  <si>
    <t>ECE</t>
  </si>
  <si>
    <t>Permanent</t>
  </si>
  <si>
    <t>1983-84</t>
  </si>
  <si>
    <t>Yes</t>
  </si>
  <si>
    <t>No</t>
  </si>
  <si>
    <t xml:space="preserve">Prof. Arjun Dubey </t>
  </si>
  <si>
    <t>ABSPD5803H</t>
  </si>
  <si>
    <t xml:space="preserve"> Professor</t>
  </si>
  <si>
    <t>HMSD</t>
  </si>
  <si>
    <t>Temporary</t>
  </si>
  <si>
    <t>PhD</t>
  </si>
  <si>
    <t>Sri Krishna Pratap Singh</t>
  </si>
  <si>
    <t>AFXPS5924B</t>
  </si>
  <si>
    <t>EE</t>
  </si>
  <si>
    <t xml:space="preserve">Dr. A.K. Daniel </t>
  </si>
  <si>
    <t>ABQPD44D6L</t>
  </si>
  <si>
    <t>Professor</t>
  </si>
  <si>
    <t>CSE</t>
  </si>
  <si>
    <t>1985-86</t>
  </si>
  <si>
    <t>Dr. R. K. Shukla</t>
  </si>
  <si>
    <t>ATNPS6903N</t>
  </si>
  <si>
    <t>CE</t>
  </si>
  <si>
    <t>1987-88</t>
  </si>
  <si>
    <t>Shri. R.D. Patel</t>
  </si>
  <si>
    <t>ABKPD167M</t>
  </si>
  <si>
    <t xml:space="preserve">Yes </t>
  </si>
  <si>
    <t>No of PhD</t>
  </si>
  <si>
    <t>Shri S. N. Chaudhary</t>
  </si>
  <si>
    <t>ABJPC5447K</t>
  </si>
  <si>
    <t>1988-89</t>
  </si>
  <si>
    <t>Dr. Sudhir K Srivastava</t>
  </si>
  <si>
    <t>AFPQS4258B</t>
  </si>
  <si>
    <t>Dr. Udai Shanker</t>
  </si>
  <si>
    <t>AFUPS7959F</t>
  </si>
  <si>
    <t xml:space="preserve">Dr. A. K. Sharma </t>
  </si>
  <si>
    <t>AGPPS6536A</t>
  </si>
  <si>
    <t>Prof. D.K. Singh</t>
  </si>
  <si>
    <t>AFUPS7703K</t>
  </si>
  <si>
    <t>ME</t>
  </si>
  <si>
    <t>Prof. S.K. Srivastava</t>
  </si>
  <si>
    <t>AGFPS6894P</t>
  </si>
  <si>
    <t>Prof. Shri Ram</t>
  </si>
  <si>
    <t>AGFPS6413G</t>
  </si>
  <si>
    <t>Dr Amar Nath Tiwari</t>
  </si>
  <si>
    <t>AAWPT4779M</t>
  </si>
  <si>
    <t>1989-90</t>
  </si>
  <si>
    <t>Prof. A. K. Pandey</t>
  </si>
  <si>
    <t>AIOPP7867L</t>
  </si>
  <si>
    <t>Prof. V. K. Giri</t>
  </si>
  <si>
    <t>ABYPG6443Q</t>
  </si>
  <si>
    <t>Dr. P.K. Singh</t>
  </si>
  <si>
    <t>AFQPS4236K</t>
  </si>
  <si>
    <t>Prof. U. C. Jaiswal</t>
  </si>
  <si>
    <t>ABOPJ3110B</t>
  </si>
  <si>
    <t>ITCA</t>
  </si>
  <si>
    <t>Prof. S. M. Ali Jawaid</t>
  </si>
  <si>
    <t>ABMPJ7022Q</t>
  </si>
  <si>
    <t>1990-91</t>
  </si>
  <si>
    <t>yes</t>
  </si>
  <si>
    <t>Prof. Govind Pandey</t>
  </si>
  <si>
    <t>ACZPP9307L</t>
  </si>
  <si>
    <t>Prof. K. G. Upadhyay</t>
  </si>
  <si>
    <t>AAEPU1232E</t>
  </si>
  <si>
    <t>1991-92</t>
  </si>
  <si>
    <t>Prof. R.K. Chauhan</t>
  </si>
  <si>
    <t>ABEPC6103F</t>
  </si>
  <si>
    <t>1992-93</t>
  </si>
  <si>
    <t>Prof. S. C. Jayswal</t>
  </si>
  <si>
    <t>ABMPJ7024J</t>
  </si>
  <si>
    <t>Dr. S. P. Singh</t>
  </si>
  <si>
    <t>AFQPS4232P</t>
  </si>
  <si>
    <t>1993-94</t>
  </si>
  <si>
    <t>Dr. L. B. Prasad</t>
  </si>
  <si>
    <t>AHVPP8681Q</t>
  </si>
  <si>
    <t>Assistant professor</t>
  </si>
  <si>
    <t>1999-2000</t>
  </si>
  <si>
    <t>Dr. Rakesh Kumar</t>
  </si>
  <si>
    <t>AAZPK8569M</t>
  </si>
  <si>
    <t>1998-99</t>
  </si>
  <si>
    <t>Dr. D. Kandu</t>
  </si>
  <si>
    <t>AKIPK9494N</t>
  </si>
  <si>
    <t>MSCD</t>
  </si>
  <si>
    <t>2019-20</t>
  </si>
  <si>
    <t>Prof. B. K. Pandey</t>
  </si>
  <si>
    <t>AKSPP8775B</t>
  </si>
  <si>
    <t>PMSD</t>
  </si>
  <si>
    <t>Sri M.K. Srivastava</t>
  </si>
  <si>
    <t>AUYPS0981N</t>
  </si>
  <si>
    <t>Assistant Professor</t>
  </si>
  <si>
    <t>2002-03</t>
  </si>
  <si>
    <t>Dr. D. S Singh</t>
  </si>
  <si>
    <t>AUWPS6650E</t>
  </si>
  <si>
    <t>Dr. Jay Prakash</t>
  </si>
  <si>
    <t>AKSPP8719M</t>
  </si>
  <si>
    <t>Dr. P. P. Pande</t>
  </si>
  <si>
    <t>AJBPP4357K</t>
  </si>
  <si>
    <t>CESD</t>
  </si>
  <si>
    <t>2001-02</t>
  </si>
  <si>
    <t>Sri M. Hasan</t>
  </si>
  <si>
    <t>ABKPH5335E</t>
  </si>
  <si>
    <t>Smt. Meenu,</t>
  </si>
  <si>
    <t>APBPM7517G</t>
  </si>
  <si>
    <t>Dr. A. K. Mishra</t>
  </si>
  <si>
    <t>AHGPM433D</t>
  </si>
  <si>
    <t>2009-10</t>
  </si>
  <si>
    <t>Dr. Rajan Mishra</t>
  </si>
  <si>
    <t>ANAPM8146J</t>
  </si>
  <si>
    <t>Prof. Shiva Prakash</t>
  </si>
  <si>
    <t>AHSPP5371L</t>
  </si>
  <si>
    <t>R K Dwivedi</t>
  </si>
  <si>
    <t>AKNPD7941A</t>
  </si>
  <si>
    <t xml:space="preserve">Prof. D. K. Dwivedi </t>
  </si>
  <si>
    <t>AHEPD1892J</t>
  </si>
  <si>
    <t>Dr. Satya Pal Singh</t>
  </si>
  <si>
    <t>BJXPS8791K</t>
  </si>
  <si>
    <t>Dr. Awadhesh Kumar</t>
  </si>
  <si>
    <t>ASVPG3271A</t>
  </si>
  <si>
    <t>2014-15</t>
  </si>
  <si>
    <t>Shri Vinay Kumar Singh</t>
  </si>
  <si>
    <t>CGPPS2726E</t>
  </si>
  <si>
    <t>2015-16</t>
  </si>
  <si>
    <t>Dr. Sneha Gupta</t>
  </si>
  <si>
    <t>BJCPG1565J</t>
  </si>
  <si>
    <t>Dr. Sudhanshu Verma</t>
  </si>
  <si>
    <t>ADPPV8184Q</t>
  </si>
  <si>
    <t>Shri. Gagandeep Bharti</t>
  </si>
  <si>
    <t>AWFPB1129G</t>
  </si>
  <si>
    <t>Dr Navdeep Singh</t>
  </si>
  <si>
    <t>CIBPS2234P</t>
  </si>
  <si>
    <t>Lt. K. B. Sahay</t>
  </si>
  <si>
    <t>CDNPS9580D</t>
  </si>
  <si>
    <t>Dr. Devesh Kumar</t>
  </si>
  <si>
    <t>AIXPK7208D</t>
  </si>
  <si>
    <t>Dr.Swati Gangwar</t>
  </si>
  <si>
    <t>ATUPG2570Q</t>
  </si>
  <si>
    <t>Mr. R.B. Prasad</t>
  </si>
  <si>
    <t>APNPP8128E</t>
  </si>
  <si>
    <t>Mr.Sunil Kumar Yadav</t>
  </si>
  <si>
    <t>ADPPY4811M</t>
  </si>
  <si>
    <t>Mr.Prashant Saini</t>
  </si>
  <si>
    <t>FIAPS1589D</t>
  </si>
  <si>
    <t>Mr.Dheerandra Singh</t>
  </si>
  <si>
    <t>EXYPS4183R</t>
  </si>
  <si>
    <t>Dr. Harish Chandra</t>
  </si>
  <si>
    <t>ANIPC7127P</t>
  </si>
  <si>
    <t>Dr. Amit Kumar Barnwal</t>
  </si>
  <si>
    <t>BSQPB0571G</t>
  </si>
  <si>
    <t>Dr. Krishana Kumar</t>
  </si>
  <si>
    <t>CIRPK2766A</t>
  </si>
  <si>
    <t>Dr. Ravi Kumar Gupta</t>
  </si>
  <si>
    <t>BLFPG9017G</t>
  </si>
  <si>
    <t xml:space="preserve">Assistant Professor </t>
  </si>
  <si>
    <t>Miss Shweta Yadav</t>
  </si>
  <si>
    <t>AHYPY4469L</t>
  </si>
  <si>
    <t>2016-17</t>
  </si>
  <si>
    <t>Shri Madan Chandra Maurya</t>
  </si>
  <si>
    <t>BNLPM9615G</t>
  </si>
  <si>
    <t>Prof. Brijesh Kumar</t>
  </si>
  <si>
    <t>ALNPK8765G</t>
  </si>
  <si>
    <t>Dr. Manish Kumar</t>
  </si>
  <si>
    <t>AWTPK0519M</t>
  </si>
  <si>
    <t>Dr. Pooja Lohia</t>
  </si>
  <si>
    <t>ADDPL8347H</t>
  </si>
  <si>
    <t>Dr. Dharmendra Kumar</t>
  </si>
  <si>
    <t>EAUPK5309A</t>
  </si>
  <si>
    <t>Shri. Anupam Sahu</t>
  </si>
  <si>
    <t>DVJPS8377B</t>
  </si>
  <si>
    <t>Dr. Shekhar Yadav</t>
  </si>
  <si>
    <t>AIGPY3870N</t>
  </si>
  <si>
    <t>Dr. Divakar Yadav</t>
  </si>
  <si>
    <t>AAUPY7266J</t>
  </si>
  <si>
    <t>Sri R. K. Tiwari</t>
  </si>
  <si>
    <t>ASMPT3861C</t>
  </si>
  <si>
    <t>Sri S.K. Saroj</t>
  </si>
  <si>
    <t>CKFPS7345H</t>
  </si>
  <si>
    <t>Prof. Jeeoot Singh</t>
  </si>
  <si>
    <t>AYJPS3215L</t>
  </si>
  <si>
    <t>Mr.Anjani Kumar Singh</t>
  </si>
  <si>
    <t>AOAPS7975N</t>
  </si>
  <si>
    <t>Dr. Ravi Shankar</t>
  </si>
  <si>
    <t>CSYPS3474E</t>
  </si>
  <si>
    <t>CHED</t>
  </si>
  <si>
    <t>Dr. Abhishek Kumar Gupta</t>
  </si>
  <si>
    <t>BIQPG7276R</t>
  </si>
  <si>
    <t>Dr. Ram Keval</t>
  </si>
  <si>
    <t>CHAPK8062R</t>
  </si>
  <si>
    <t xml:space="preserve">Dr. Abhijit Mishra </t>
  </si>
  <si>
    <t>AXZPM8340D</t>
  </si>
  <si>
    <t>Dr. Vinay Bhushan Chauhan</t>
  </si>
  <si>
    <t>ARRPC7029H</t>
  </si>
  <si>
    <t>2017-18</t>
  </si>
  <si>
    <t>Shri Rohit Kumar</t>
  </si>
  <si>
    <t>ATRPK2820D</t>
  </si>
  <si>
    <t>Dr. B.P. Pandey</t>
  </si>
  <si>
    <t>BIUPP8486J</t>
  </si>
  <si>
    <t>Dr. Prabhakar Tiwari</t>
  </si>
  <si>
    <t>AELPT2468N</t>
  </si>
  <si>
    <t>Dr. Sanjay Mishra</t>
  </si>
  <si>
    <t>AJCPM3213A</t>
  </si>
  <si>
    <t>Dr. Rajesh Kumar Verma</t>
  </si>
  <si>
    <t>AJKPV2164R</t>
  </si>
  <si>
    <t>Dr. Vinod Kumar Mishra</t>
  </si>
  <si>
    <t>AUVPM4754A</t>
  </si>
  <si>
    <t>Dr. Rajesh K. Yadav</t>
  </si>
  <si>
    <t>AFMPY7378E</t>
  </si>
  <si>
    <t>Dr. Sudhir Narayan Singh</t>
  </si>
  <si>
    <t>BGSPS4532A</t>
  </si>
  <si>
    <t>Dr. Pradeep Muley</t>
  </si>
  <si>
    <t>CJGPM0973H</t>
  </si>
  <si>
    <t>Prof. S. K. Soni</t>
  </si>
  <si>
    <t>APYPS8879L</t>
  </si>
  <si>
    <t>Dr. V. L. Gole</t>
  </si>
  <si>
    <t>ALBPG2302F</t>
  </si>
  <si>
    <t>Dr.Prateek Khare</t>
  </si>
  <si>
    <t>CLRPK8885R</t>
  </si>
  <si>
    <t>Dr. Jyoti</t>
  </si>
  <si>
    <t>AHOPJ5572P</t>
  </si>
  <si>
    <t>Prof. V. K. Dwivedi</t>
  </si>
  <si>
    <t>T&amp;P</t>
  </si>
  <si>
    <t>Mr. Deepak Kumar</t>
  </si>
  <si>
    <t>Assistant Professor-NPIU</t>
  </si>
  <si>
    <t>2018-19</t>
  </si>
  <si>
    <t>Mr. Ritesh Kumar</t>
  </si>
  <si>
    <t>Dr. Brijesh  Mishra</t>
  </si>
  <si>
    <t>Mr. Sahadab Azam Siddique</t>
  </si>
  <si>
    <t>Dr. Satish Chandra</t>
  </si>
  <si>
    <t>Dr. Pratosh Kr. Pal</t>
  </si>
  <si>
    <t>Ms. Rukmani Singh</t>
  </si>
  <si>
    <t>Dr. Vijay Kumar Singh</t>
  </si>
  <si>
    <t>Mr.Mohd. Saifullah Khalid</t>
  </si>
  <si>
    <t>Mr.Kapil Kumar</t>
  </si>
  <si>
    <t>Mr.AnkitSaxena</t>
  </si>
  <si>
    <t>Mr.Ankit Kumar</t>
  </si>
  <si>
    <t>Mr.Vivek Chaudhary</t>
  </si>
  <si>
    <t>Shri. Bijendra Pushkar</t>
  </si>
  <si>
    <t>Dr. Bharti Shukla</t>
  </si>
  <si>
    <t>Dr. Kahkashan Khan</t>
  </si>
  <si>
    <t>Dr. Priyanka Rai</t>
  </si>
  <si>
    <t>Dr. Rajesh Singh</t>
  </si>
  <si>
    <t>Dr. Ugrasen</t>
  </si>
  <si>
    <t xml:space="preserve">Dr. Vinay Kumar Yadav </t>
  </si>
  <si>
    <t>Dr. Kumar Vineet</t>
  </si>
  <si>
    <t>2019-21</t>
  </si>
  <si>
    <t>Shri. Manmohan Pandey</t>
  </si>
  <si>
    <t>Dr. Vandita Rao</t>
  </si>
  <si>
    <t>Dr. Aditya Narayan Upadhyay</t>
  </si>
  <si>
    <t>Dr. P. K. Srivastav</t>
  </si>
  <si>
    <t>Dr. Pradutt Kumar Bharti</t>
  </si>
  <si>
    <t>Ms. Sapna B. Verma</t>
  </si>
  <si>
    <t>Shri. Raj Kamal Tiwari</t>
  </si>
  <si>
    <t>Ms. Saloni Mishra</t>
  </si>
  <si>
    <t>Shri. Pankaj Kumar</t>
  </si>
  <si>
    <t>Ms. Aparna Verma</t>
  </si>
  <si>
    <t>Ms. Neha Singh</t>
  </si>
  <si>
    <t>Ms. Shalini</t>
  </si>
  <si>
    <t>Ms. Anupama Mishra</t>
  </si>
  <si>
    <t>Ms. Kritika Mishra</t>
  </si>
  <si>
    <t>Ms. Rupal Singh</t>
  </si>
  <si>
    <t>Ms. Tabssum</t>
  </si>
  <si>
    <t>Ms. Priyanka Tiwari</t>
  </si>
  <si>
    <t>Ms. Pranjal Maurya</t>
  </si>
  <si>
    <t>Shri. Ashutosh Kr. Patel</t>
  </si>
  <si>
    <t>Dr. Sarita Mishra</t>
  </si>
  <si>
    <t>Dr. Sonia Bhatt</t>
  </si>
  <si>
    <t>Dr. Javed Alam</t>
  </si>
  <si>
    <t>Shri  D. S Singh</t>
  </si>
  <si>
    <t>Dr. Laxmikant Yadav</t>
  </si>
  <si>
    <t>AIJPY7564q</t>
  </si>
  <si>
    <t>Shri Satish Chandra</t>
  </si>
  <si>
    <t>Ms. Anumita Agarwal</t>
  </si>
  <si>
    <t>Ms Tripti Tripathi</t>
  </si>
  <si>
    <t>Ms Pranjal Maurya</t>
  </si>
  <si>
    <t>Ms Rupal Singh</t>
  </si>
  <si>
    <t>Priyanka Tiwari</t>
  </si>
  <si>
    <t>Ruby Bharati</t>
  </si>
  <si>
    <t>Vidya Srivastava</t>
  </si>
  <si>
    <t>Md. Alquma Haider</t>
  </si>
  <si>
    <t xml:space="preserve">Mr Rinko </t>
  </si>
  <si>
    <t>Mr. Robin Kumar</t>
  </si>
  <si>
    <t>Mr. Abhishek Singh</t>
  </si>
  <si>
    <t>Mr. Vijay Kumar Mishra</t>
  </si>
  <si>
    <t>Mr. Saurabh Srivastava</t>
  </si>
  <si>
    <t>Mr. Pankaj Kumar</t>
  </si>
  <si>
    <t>Mr. Raj Kamal Tiwari</t>
  </si>
  <si>
    <t>Mr. Malyaj Srivastava</t>
  </si>
  <si>
    <t>Mrs. Sapna B. Verma</t>
  </si>
  <si>
    <t>Mr. Govind Kant Mishra</t>
  </si>
  <si>
    <t>Ms. Anju Yadav</t>
  </si>
  <si>
    <t xml:space="preserve">Shri Vishnu Kumar Mishra </t>
  </si>
  <si>
    <t xml:space="preserve">Mr. Pushpraj Singh Chauhan </t>
  </si>
  <si>
    <t>Ms. Astha Pathak</t>
  </si>
  <si>
    <t>Dr. Devendra Kumar Tiwari</t>
  </si>
  <si>
    <t>Dr. Aparna Singh</t>
  </si>
  <si>
    <t>Dr. Ritu Srivastava</t>
  </si>
  <si>
    <t>Dr. Padutt Kr. Bharti</t>
  </si>
  <si>
    <t>Dr Vandita Rao</t>
  </si>
  <si>
    <t>Dr Praveen Kumar Singh</t>
  </si>
  <si>
    <t>Dr Namita Yadav</t>
  </si>
  <si>
    <t>Dr Ashutosh Kumar Shahi</t>
  </si>
  <si>
    <t>Dr Amarjeet Yadav</t>
  </si>
  <si>
    <t>Sudheer Mishra</t>
  </si>
  <si>
    <t>Saurabh Kumar Mishra</t>
  </si>
  <si>
    <t>Istkhar Ali</t>
  </si>
  <si>
    <t>Rahul Vishwakarma</t>
  </si>
  <si>
    <t>R.N.Mall</t>
  </si>
  <si>
    <t>ACXPM8551F</t>
  </si>
  <si>
    <t>D. S Singh</t>
  </si>
  <si>
    <t>Dr. Shiva Prakash</t>
  </si>
  <si>
    <t>Miss Sana Zafar</t>
  </si>
  <si>
    <t>ABFPZ3896D</t>
  </si>
  <si>
    <t>Shri Devesh Kumar</t>
  </si>
  <si>
    <t>Shri Vikas Kumar</t>
  </si>
  <si>
    <t>CPTPK8041R</t>
  </si>
  <si>
    <t>Dr. N. P. Singh</t>
  </si>
  <si>
    <t>BCFPS4727N</t>
  </si>
  <si>
    <t>Sweta Singh</t>
  </si>
  <si>
    <t>DNJPS1967P</t>
  </si>
  <si>
    <t>Rajkumar</t>
  </si>
  <si>
    <t>ALPPG8793C</t>
  </si>
  <si>
    <t>Ramphal</t>
  </si>
  <si>
    <t>Ashish Srivastava</t>
  </si>
  <si>
    <t>CCGPS1346M</t>
  </si>
  <si>
    <t>Mr. Ravi Pratap Singh</t>
  </si>
  <si>
    <t>Ms. Varsha Chaurasia</t>
  </si>
  <si>
    <t>Mr. NirbhayKumar Chaturvedi</t>
  </si>
  <si>
    <t>Mr. Brajesh Kumar Singh</t>
  </si>
  <si>
    <t>Mr. Deepak Gupta</t>
  </si>
  <si>
    <t>Ms. Vijaya Sharma</t>
  </si>
  <si>
    <t>Ms. Shivani Verma</t>
  </si>
  <si>
    <t>Ms. Pratibha Yadav</t>
  </si>
  <si>
    <t>Mr. Sachidanand Kushwaha</t>
  </si>
  <si>
    <t>Mr. Manjesh Srivastava</t>
  </si>
  <si>
    <t>Dinesh Kumar Patel</t>
  </si>
  <si>
    <t>Prem Kumar</t>
  </si>
  <si>
    <t>Sri. R. D. Pandey</t>
  </si>
  <si>
    <t>Associate Professor (Retd.)</t>
  </si>
  <si>
    <t>Mr. Vijay Shanker Chaudhary</t>
  </si>
  <si>
    <t>Mr. Sanjay Singh</t>
  </si>
  <si>
    <t>Mr. Surendra Kumar Gupta</t>
  </si>
  <si>
    <t>Mr. Satish Chandra</t>
  </si>
  <si>
    <t>Pratosh Kr. Pal</t>
  </si>
  <si>
    <t>Dr. Chandan Kumar</t>
  </si>
  <si>
    <t>Mr. Saurabh Shukla</t>
  </si>
  <si>
    <t>Mr. Bijendra Kumar Pushkar</t>
  </si>
  <si>
    <t xml:space="preserve">Dr. Kahkashan Khan </t>
  </si>
  <si>
    <t xml:space="preserve">Dr. Bharti Shukla </t>
  </si>
  <si>
    <t xml:space="preserve">Dr. Rajesh Singh </t>
  </si>
  <si>
    <t>Ms. Joyce Yeoward</t>
  </si>
  <si>
    <t>Mr. Ajay Manjhi</t>
  </si>
  <si>
    <t>Mohd. Kashif</t>
  </si>
  <si>
    <t>Ms. Aparna Singh</t>
  </si>
  <si>
    <t>Mr. Devesh Pandey</t>
  </si>
  <si>
    <t>Dr Nitesh Shukla</t>
  </si>
  <si>
    <t>Dr Ajay Kumar Tiwari</t>
  </si>
  <si>
    <t>Jay Prakash</t>
  </si>
  <si>
    <t>Rajan Mishra</t>
  </si>
  <si>
    <t>Shiva Prakash</t>
  </si>
  <si>
    <t>Dr. Radha Krishna La</t>
  </si>
  <si>
    <t>AGLPL6066G</t>
  </si>
  <si>
    <t>Dr. Gaurav Baranwal</t>
  </si>
  <si>
    <t>AYTPB3522D</t>
  </si>
  <si>
    <t>Dr.Laxmikant
Yadav</t>
  </si>
  <si>
    <t>Sri Raj Kumar</t>
  </si>
  <si>
    <t>Ms. Sweta Singh</t>
  </si>
  <si>
    <t>Sri Ashish Srivastava</t>
  </si>
  <si>
    <t>Ms. Ankita Singh</t>
  </si>
  <si>
    <t>Ms. Komal Agrahari</t>
  </si>
  <si>
    <t xml:space="preserve">Sri Ramphal Maurya </t>
  </si>
  <si>
    <t>Ms. Ankita Srivastava</t>
  </si>
  <si>
    <t>Dr Anik Kumar Verma</t>
  </si>
  <si>
    <t>Shri Kuldeep Sharma</t>
  </si>
  <si>
    <t>Mrs. Nimisha Dwivedi</t>
  </si>
  <si>
    <t>Ms. Khushbu</t>
  </si>
  <si>
    <t>Ms. Tanu Srivastava</t>
  </si>
  <si>
    <t>Shri Krichphon Singh</t>
  </si>
  <si>
    <t>Mr. Dwejender Tripathi</t>
  </si>
  <si>
    <t>Smt. Samiksha Tripathi</t>
  </si>
  <si>
    <t>Mrs. Mini P.K</t>
  </si>
  <si>
    <t>Shivam Singh</t>
  </si>
  <si>
    <t>Srishti Singh</t>
  </si>
  <si>
    <t>Gyan Prakash</t>
  </si>
  <si>
    <t>Saurabh Shukla</t>
  </si>
  <si>
    <t>Vipin kumar upaddhyay</t>
  </si>
  <si>
    <t>Mr. Ugrasen</t>
  </si>
  <si>
    <t>Ms. Archana Rao</t>
  </si>
  <si>
    <t>Dr. Rishikesh Mishra</t>
  </si>
  <si>
    <t>Dr Kumar Vineet</t>
  </si>
  <si>
    <t>Mr Suraj Shukla (NET)</t>
  </si>
  <si>
    <t>Dr Ashmita Mishra</t>
  </si>
  <si>
    <t>Dr Venktesh Kumar Pandey</t>
  </si>
  <si>
    <t>Dr Ravi Pratap Singh</t>
  </si>
  <si>
    <t>Dr H Mishra</t>
  </si>
  <si>
    <t>Dr Vinod Prasad</t>
  </si>
  <si>
    <t>L.B. Singh</t>
  </si>
  <si>
    <t xml:space="preserve"> Rajan Mishra</t>
  </si>
  <si>
    <t>Miss Sunayana</t>
  </si>
  <si>
    <t>DSRPS3927L</t>
  </si>
  <si>
    <t>Shri Kshitij Kumar Yadav</t>
  </si>
  <si>
    <t>NOT AVAILABLE</t>
  </si>
  <si>
    <t>Shri Shekhar Yadav</t>
  </si>
  <si>
    <t>Ayushi Srivastava</t>
  </si>
  <si>
    <t>Pratibha Pandey</t>
  </si>
  <si>
    <t>Trishla Kumari</t>
  </si>
  <si>
    <t>Suman Saroj</t>
  </si>
  <si>
    <t>Shashank Srivastav</t>
  </si>
  <si>
    <t>Rachna Prabha</t>
  </si>
  <si>
    <t>Ravi Jaiswal</t>
  </si>
  <si>
    <t>Mr. Mukh Raj Yadav</t>
  </si>
  <si>
    <t>Mr. Amit Kr. Pandey</t>
  </si>
  <si>
    <t>Mr. Raj Kumar Patel</t>
  </si>
  <si>
    <t>Maneesh Singh</t>
  </si>
  <si>
    <t>Ajay Kumar Morya</t>
  </si>
  <si>
    <t>Apurva Tiwari</t>
  </si>
  <si>
    <t>Kuldeep Sharma</t>
  </si>
  <si>
    <t>Manjesh Srivastava</t>
  </si>
  <si>
    <t>Sri Sagar Tripathi</t>
  </si>
  <si>
    <t>Khushbu</t>
  </si>
  <si>
    <t>Sri Gaurav Singh</t>
  </si>
  <si>
    <t xml:space="preserve">Mr. Vinay Kumar Yadav </t>
  </si>
  <si>
    <t>Ms. Prakriti Rachana</t>
  </si>
  <si>
    <t>Mr. Karan Mrigwani</t>
  </si>
  <si>
    <t>Ms. Anamika Sharma</t>
  </si>
  <si>
    <t>Mr. Rakesh Kumar</t>
  </si>
  <si>
    <t>Ms. Apoorva Singh</t>
  </si>
  <si>
    <t>Ms. Toohina Pandey</t>
  </si>
  <si>
    <t>Verified</t>
  </si>
  <si>
    <t>Sri Aishvarya Narain</t>
  </si>
  <si>
    <t>Ms. Samiksha Tripathi</t>
  </si>
  <si>
    <t>Mr. Satyanath Yadav</t>
  </si>
  <si>
    <t>Dr. R K Dwivedi</t>
  </si>
  <si>
    <t>Dr. R  K. Tiwari</t>
  </si>
  <si>
    <t>2006-07</t>
  </si>
  <si>
    <t>2005-06</t>
  </si>
  <si>
    <t>2003-04</t>
  </si>
  <si>
    <t>2013-14</t>
  </si>
  <si>
    <t>2012-13</t>
  </si>
  <si>
    <t>Is PhD?</t>
  </si>
  <si>
    <t>Shri. Awadhesh Kumar</t>
  </si>
  <si>
    <t>Shri. Devesh Kumar</t>
  </si>
  <si>
    <t>Shri. Ravi Kumar Gupta</t>
  </si>
  <si>
    <t xml:space="preserve">Shri Vinay Kumar Yadav </t>
  </si>
  <si>
    <t>No. of Faculty</t>
  </si>
  <si>
    <t>Nimisha Dwivedi</t>
  </si>
  <si>
    <t>Mr. Path Srivastava</t>
  </si>
  <si>
    <t>Dr. Sachi Mall</t>
  </si>
  <si>
    <t>Dr.Sachi Mall</t>
  </si>
  <si>
    <t>Mr. Ajay Manjhi/ Daroga Manjhi</t>
  </si>
  <si>
    <t>Shri Vivekanad Shukla</t>
  </si>
  <si>
    <t>Shri Hari Krishna</t>
  </si>
  <si>
    <t>Shri Anil Kumar</t>
  </si>
  <si>
    <t>Ms. Beena Bhatt</t>
  </si>
  <si>
    <t>Shri Sandeep Kumar</t>
  </si>
  <si>
    <t>Ms. Prem Lata</t>
  </si>
  <si>
    <t>Ms, Anjali Singh</t>
  </si>
  <si>
    <t>Ms. Reena Srivastav</t>
  </si>
  <si>
    <t>ASD</t>
  </si>
  <si>
    <t xml:space="preserve">Mr Suraj Shukla </t>
  </si>
  <si>
    <t>Mr. Nitesh Shukla</t>
  </si>
  <si>
    <t>Shri. Hari Krishna</t>
  </si>
  <si>
    <t>Shri Aniil Kumar</t>
  </si>
  <si>
    <t>Shri Ravi Shanker Rai</t>
  </si>
  <si>
    <t>Ms. Shivani Singh</t>
  </si>
  <si>
    <t>Dr. Yatindra Gaurav</t>
  </si>
  <si>
    <t>Mr. Maneesh Singh</t>
  </si>
  <si>
    <t>Mr. Neeraj Kumar Yadav</t>
  </si>
  <si>
    <t>Mr. Manish Tiwari</t>
  </si>
  <si>
    <t>Mr. Brijesh Kumar Singh</t>
  </si>
  <si>
    <t>NO</t>
  </si>
  <si>
    <t xml:space="preserve">Shri Atul Jaiswal </t>
  </si>
  <si>
    <t>Dr. Abdul Jadid</t>
  </si>
  <si>
    <t>Ms. Kavita Singh</t>
  </si>
  <si>
    <t>Mr. Rajesh Kumar</t>
  </si>
  <si>
    <t>Dr. Rituja Upadhyay</t>
  </si>
  <si>
    <t>Sri Sanjay Kumar</t>
  </si>
  <si>
    <t>Dr Sushil Shukla</t>
  </si>
  <si>
    <t>Dr.Reena Srivastav</t>
  </si>
  <si>
    <t>ADDPV0431G</t>
  </si>
  <si>
    <t>COPPK8568C</t>
  </si>
  <si>
    <t>CTIPK6506L</t>
  </si>
  <si>
    <t>BEPPM2568M</t>
  </si>
  <si>
    <t>GCUPS8560P</t>
  </si>
  <si>
    <t>BVIPP8468H</t>
  </si>
  <si>
    <t>FRCPS9781J</t>
  </si>
  <si>
    <t>CLTPS2630G</t>
  </si>
  <si>
    <t>CCVPK5080M</t>
  </si>
  <si>
    <t>DWWPK2255Q</t>
  </si>
  <si>
    <t>DTSPS3497D</t>
  </si>
  <si>
    <t>CLZPK8096E</t>
  </si>
  <si>
    <t>BPEPC8509N</t>
  </si>
  <si>
    <t>AZKPP9068L</t>
  </si>
  <si>
    <t>BPIPS5139C</t>
  </si>
  <si>
    <t>BIYPK1051J</t>
  </si>
  <si>
    <t>ATVPR1222M</t>
  </si>
  <si>
    <t>AXNPS1160M</t>
  </si>
  <si>
    <t>ABAPU9024B</t>
  </si>
  <si>
    <t>AELPY6359P</t>
  </si>
  <si>
    <t>BCPLA8818A</t>
  </si>
  <si>
    <t>NA</t>
  </si>
  <si>
    <t>BEUPT9853S</t>
  </si>
  <si>
    <t>BPGPP5972J</t>
  </si>
  <si>
    <t>BKMPB0606C</t>
  </si>
  <si>
    <t>EHBPS7611K</t>
  </si>
  <si>
    <t>BASPA4997F</t>
  </si>
  <si>
    <t>FKQPP3333A</t>
  </si>
  <si>
    <t>GKTPS0597B</t>
  </si>
  <si>
    <t>CGJPM4131P</t>
  </si>
  <si>
    <t>DOEPS2199M</t>
  </si>
  <si>
    <t>AYBPV3917E</t>
  </si>
  <si>
    <t>JHOPS2916F</t>
  </si>
  <si>
    <t>FUYPS9078D</t>
  </si>
  <si>
    <t>EGHPS9894B</t>
  </si>
  <si>
    <t>AXWPM1478P</t>
  </si>
  <si>
    <t>AOBPY4609N</t>
  </si>
  <si>
    <t>BOYPM8633L</t>
  </si>
  <si>
    <t>AOFPC7957M</t>
  </si>
  <si>
    <t>APYPB1869B</t>
  </si>
  <si>
    <t>DYUPP7263R</t>
  </si>
  <si>
    <t>AMNPA1049E</t>
  </si>
  <si>
    <t>AOWPT5837J</t>
  </si>
  <si>
    <t>GOMPS7087K</t>
  </si>
  <si>
    <t>FGPPS926IT</t>
  </si>
  <si>
    <t>AMCPY9399J</t>
  </si>
  <si>
    <t>EYCPS0918F</t>
  </si>
  <si>
    <t>AIHPY4201G</t>
  </si>
  <si>
    <t>AQUPV2012K</t>
  </si>
  <si>
    <t>1999-00</t>
  </si>
  <si>
    <t>2020--21</t>
  </si>
  <si>
    <t>1996-97</t>
  </si>
  <si>
    <t>2016--17</t>
  </si>
  <si>
    <t>AVXPM1091P</t>
  </si>
  <si>
    <t>CDHPS1380M</t>
  </si>
  <si>
    <t>BBEPC5506P</t>
  </si>
  <si>
    <t>AYJPC4541K</t>
  </si>
  <si>
    <t>DOXPS7034L</t>
  </si>
  <si>
    <t>DNMPS6674A</t>
  </si>
  <si>
    <t>AZWPV8143Q</t>
  </si>
  <si>
    <t>ALNPY7627F</t>
  </si>
  <si>
    <t>CTZPK6657F</t>
  </si>
  <si>
    <t>FBJPS2619A</t>
  </si>
  <si>
    <t>BLIPP7016V</t>
  </si>
  <si>
    <t>BLBPK8560L</t>
  </si>
  <si>
    <t>ACRPP9822E</t>
  </si>
  <si>
    <t>AJUPC0333R</t>
  </si>
  <si>
    <t>CJRPS3446L</t>
  </si>
  <si>
    <t>BPMPG6319C</t>
  </si>
  <si>
    <t>EIBPS8651C</t>
  </si>
  <si>
    <t>AKAPY0318B</t>
  </si>
  <si>
    <t>BOLPM1791N</t>
  </si>
  <si>
    <t>CMSPK1802L</t>
  </si>
  <si>
    <t>CWSPS0599E</t>
  </si>
  <si>
    <t>ARYPJ5464E</t>
  </si>
  <si>
    <t>BYSPR6734D</t>
  </si>
  <si>
    <t>EFMPS3387K</t>
  </si>
  <si>
    <t>BCTPA8726M</t>
  </si>
  <si>
    <t>EEGPK6603K</t>
  </si>
  <si>
    <t>AIQPV4713R</t>
  </si>
  <si>
    <t>EQBPS5172Q</t>
  </si>
  <si>
    <t>CRMPD4149L</t>
  </si>
  <si>
    <t>DGDPK5680Q</t>
  </si>
  <si>
    <t>ELGPS5052B</t>
  </si>
  <si>
    <t>DBDPK5681Q</t>
  </si>
  <si>
    <t>CPRPP2852R</t>
  </si>
  <si>
    <t>APAPT6804Q</t>
  </si>
  <si>
    <t>ANHPT9228M</t>
  </si>
  <si>
    <t>BAPPG0013F</t>
  </si>
  <si>
    <t>CORPS9993F</t>
  </si>
  <si>
    <t>CECPS9174R</t>
  </si>
  <si>
    <t>EFUPM9969F</t>
  </si>
  <si>
    <t>AFUPU8014R</t>
  </si>
  <si>
    <t>AHHPS5982H</t>
  </si>
  <si>
    <t>AXTPP2384G</t>
  </si>
  <si>
    <t>CTJPK3267R</t>
  </si>
  <si>
    <t>EGSPS1676A</t>
  </si>
  <si>
    <t>EIHPS3448P</t>
  </si>
  <si>
    <t>AZAPP2863M</t>
  </si>
  <si>
    <t>ANEPJ4608G</t>
  </si>
  <si>
    <t>AVZPN3091J</t>
  </si>
  <si>
    <t>AORPY6799K</t>
  </si>
  <si>
    <t>CSDPP1500P</t>
  </si>
  <si>
    <t>ASPPP1603D</t>
  </si>
  <si>
    <t>CABPS1117F</t>
  </si>
  <si>
    <t>BZQPM3432C</t>
  </si>
  <si>
    <t>AHPPT1021J</t>
  </si>
  <si>
    <t>AVJPR8762N</t>
  </si>
  <si>
    <t>BQQPM9594L</t>
  </si>
  <si>
    <t>CKHPS5045Q</t>
  </si>
  <si>
    <t>GOMPS7059B</t>
  </si>
  <si>
    <t>AZZPC9954H</t>
  </si>
  <si>
    <t>DAUPK4116A</t>
  </si>
  <si>
    <t>BYYPS1605N</t>
  </si>
  <si>
    <t>ARNPB3826B</t>
  </si>
  <si>
    <t>AIQPB5277N</t>
  </si>
  <si>
    <t>AVCPT9648Q</t>
  </si>
  <si>
    <t>CUKPM4648E</t>
  </si>
  <si>
    <t>EXJPP1507F</t>
  </si>
  <si>
    <t>JTAPK8383Q</t>
  </si>
  <si>
    <t>EWIPM6913A</t>
  </si>
  <si>
    <t>CKYPM1542D</t>
  </si>
  <si>
    <t>GSCPS6297H</t>
  </si>
  <si>
    <t>BUIPT0377A</t>
  </si>
  <si>
    <t>ATQPT4034Q</t>
  </si>
  <si>
    <t>DXYPM8921E</t>
  </si>
  <si>
    <t>AYBPM2988E</t>
  </si>
  <si>
    <t>ESXPS7259N</t>
  </si>
  <si>
    <t>AEUPJ0842F</t>
  </si>
  <si>
    <t>GXRPS5085R</t>
  </si>
  <si>
    <t>Dr. Anupam Sahu</t>
  </si>
  <si>
    <t>Dr. Pravin Kumar Singh</t>
  </si>
  <si>
    <t>JHBPS1161K</t>
  </si>
  <si>
    <t>Dr. Manmohan Pandey</t>
  </si>
  <si>
    <t>EARPP5552D</t>
  </si>
  <si>
    <t xml:space="preserve"> D. S Singh</t>
  </si>
  <si>
    <t>Anupam Sahu</t>
  </si>
  <si>
    <t xml:space="preserve"> R  K. Tiwari</t>
  </si>
  <si>
    <t>Dr.  Reena Srivastav</t>
  </si>
  <si>
    <t>Ms.  Reena Srivastav</t>
  </si>
  <si>
    <t>Dr Shushil Shukla</t>
  </si>
  <si>
    <t>CIVPS9561B</t>
  </si>
  <si>
    <t xml:space="preserve"> Satish Chandra</t>
  </si>
  <si>
    <t>Satish Chandra</t>
  </si>
  <si>
    <t>Dr. Radha Krishna Lal</t>
  </si>
  <si>
    <t>AIJPY7564Q</t>
  </si>
  <si>
    <t>Mr Suraj Shukla</t>
  </si>
  <si>
    <t>BOLPM179IN</t>
  </si>
  <si>
    <t>BFAPK3554H</t>
  </si>
  <si>
    <t>2016-16</t>
  </si>
  <si>
    <t xml:space="preserve"> Anupam Sahu</t>
  </si>
  <si>
    <t xml:space="preserve"> Devesh Kumar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</si>
</sst>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"/>
    <numFmt numFmtId="165" formatCode="mm\-dd\-yyyy"/>
    <numFmt numFmtId="166" formatCode="mm/dd/yyyy"/>
    <numFmt numFmtId="167" formatCode="[$-14009]dd/mm/yyyy;@"/>
    <numFmt numFmtId="168" formatCode="d/m/yyyy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9"/>
      <color theme="1"/>
      <name val="Times New Roman"/>
      <family val="1"/>
    </font>
    <font>
      <sz val="10"/>
      <color theme="1"/>
      <name val="Calibri"/>
      <family val="2"/>
      <scheme val="minor"/>
    </font>
    <font>
      <sz val="9"/>
      <name val="Times New Roman"/>
      <family val="1"/>
    </font>
    <font>
      <b/>
      <sz val="14"/>
      <color theme="1"/>
      <name val="Calibri"/>
      <family val="2"/>
      <scheme val="minor"/>
    </font>
    <font>
      <sz val="10"/>
      <name val="Times New Roman"/>
      <family val="1"/>
    </font>
    <font>
      <b/>
      <sz val="11"/>
      <color theme="1"/>
      <name val="Calibri"/>
      <family val="2"/>
      <scheme val="minor"/>
    </font>
    <font>
      <sz val="9"/>
      <color rgb="FF000000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2"/>
      <color rgb="FF000000"/>
      <name val="Calibri"/>
      <charset val="1"/>
    </font>
    <font>
      <sz val="12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9">
    <xf numFmtId="0" fontId="0" fillId="0" borderId="0" xfId="0"/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top"/>
    </xf>
    <xf numFmtId="0" fontId="3" fillId="0" borderId="2" xfId="0" applyFont="1" applyBorder="1" applyAlignment="1">
      <alignment vertical="top"/>
    </xf>
    <xf numFmtId="0" fontId="3" fillId="0" borderId="2" xfId="0" applyFont="1" applyBorder="1" applyAlignment="1">
      <alignment vertical="top" wrapText="1"/>
    </xf>
    <xf numFmtId="14" fontId="4" fillId="0" borderId="2" xfId="0" applyNumberFormat="1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/>
    </xf>
    <xf numFmtId="0" fontId="5" fillId="0" borderId="2" xfId="0" applyFont="1" applyBorder="1" applyAlignment="1">
      <alignment vertical="top" wrapText="1"/>
    </xf>
    <xf numFmtId="0" fontId="5" fillId="0" borderId="2" xfId="0" applyFont="1" applyBorder="1" applyAlignment="1">
      <alignment horizontal="center" vertical="top"/>
    </xf>
    <xf numFmtId="0" fontId="4" fillId="0" borderId="2" xfId="0" applyFont="1" applyBorder="1" applyAlignment="1">
      <alignment vertical="top"/>
    </xf>
    <xf numFmtId="0" fontId="4" fillId="0" borderId="2" xfId="0" applyFont="1" applyBorder="1" applyAlignment="1">
      <alignment vertical="top" wrapText="1"/>
    </xf>
    <xf numFmtId="0" fontId="4" fillId="0" borderId="2" xfId="0" applyFont="1" applyBorder="1" applyAlignment="1">
      <alignment horizontal="center" vertical="top"/>
    </xf>
    <xf numFmtId="14" fontId="4" fillId="0" borderId="2" xfId="0" applyNumberFormat="1" applyFont="1" applyBorder="1" applyAlignment="1">
      <alignment horizontal="left" vertical="top"/>
    </xf>
    <xf numFmtId="0" fontId="4" fillId="0" borderId="2" xfId="0" applyFont="1" applyBorder="1" applyAlignment="1">
      <alignment horizontal="left" vertical="top"/>
    </xf>
    <xf numFmtId="0" fontId="4" fillId="0" borderId="2" xfId="0" applyFont="1" applyBorder="1" applyAlignment="1">
      <alignment horizontal="center" vertical="top" wrapText="1"/>
    </xf>
    <xf numFmtId="0" fontId="3" fillId="3" borderId="2" xfId="0" applyFont="1" applyFill="1" applyBorder="1" applyAlignment="1">
      <alignment vertical="top"/>
    </xf>
    <xf numFmtId="14" fontId="3" fillId="0" borderId="2" xfId="0" applyNumberFormat="1" applyFont="1" applyBorder="1" applyAlignment="1">
      <alignment horizontal="left" vertical="top"/>
    </xf>
    <xf numFmtId="165" fontId="4" fillId="0" borderId="2" xfId="0" applyNumberFormat="1" applyFont="1" applyBorder="1" applyAlignment="1">
      <alignment horizontal="left" vertical="top"/>
    </xf>
    <xf numFmtId="0" fontId="3" fillId="2" borderId="2" xfId="0" applyFont="1" applyFill="1" applyBorder="1" applyAlignment="1">
      <alignment horizontal="left" vertical="top"/>
    </xf>
    <xf numFmtId="0" fontId="4" fillId="0" borderId="2" xfId="0" applyFont="1" applyBorder="1" applyAlignment="1">
      <alignment horizontal="left" vertical="top" wrapText="1"/>
    </xf>
    <xf numFmtId="0" fontId="6" fillId="0" borderId="2" xfId="0" applyFont="1" applyBorder="1" applyAlignment="1">
      <alignment vertical="top"/>
    </xf>
    <xf numFmtId="0" fontId="6" fillId="0" borderId="2" xfId="0" applyFont="1" applyBorder="1" applyAlignment="1">
      <alignment vertical="top" wrapText="1"/>
    </xf>
    <xf numFmtId="0" fontId="6" fillId="0" borderId="2" xfId="0" applyFont="1" applyBorder="1" applyAlignment="1">
      <alignment horizontal="center" vertical="top"/>
    </xf>
    <xf numFmtId="14" fontId="6" fillId="3" borderId="2" xfId="0" applyNumberFormat="1" applyFont="1" applyFill="1" applyBorder="1" applyAlignment="1">
      <alignment horizontal="left" vertical="top"/>
    </xf>
    <xf numFmtId="166" fontId="3" fillId="0" borderId="2" xfId="0" applyNumberFormat="1" applyFont="1" applyBorder="1" applyAlignment="1">
      <alignment horizontal="left" vertical="top"/>
    </xf>
    <xf numFmtId="17" fontId="4" fillId="0" borderId="2" xfId="0" applyNumberFormat="1" applyFont="1" applyBorder="1" applyAlignment="1">
      <alignment horizontal="left" vertical="top"/>
    </xf>
    <xf numFmtId="0" fontId="3" fillId="2" borderId="2" xfId="0" applyFont="1" applyFill="1" applyBorder="1" applyAlignment="1">
      <alignment horizontal="center" vertical="top"/>
    </xf>
    <xf numFmtId="0" fontId="3" fillId="2" borderId="2" xfId="0" applyFont="1" applyFill="1" applyBorder="1" applyAlignment="1">
      <alignment vertical="top"/>
    </xf>
    <xf numFmtId="0" fontId="3" fillId="2" borderId="2" xfId="0" applyFont="1" applyFill="1" applyBorder="1" applyAlignment="1">
      <alignment vertical="top" wrapText="1"/>
    </xf>
    <xf numFmtId="0" fontId="6" fillId="0" borderId="4" xfId="0" applyFont="1" applyBorder="1" applyAlignment="1">
      <alignment vertical="top"/>
    </xf>
    <xf numFmtId="0" fontId="6" fillId="0" borderId="4" xfId="0" applyFont="1" applyBorder="1" applyAlignment="1">
      <alignment vertical="top" wrapText="1"/>
    </xf>
    <xf numFmtId="0" fontId="6" fillId="0" borderId="4" xfId="0" applyFont="1" applyBorder="1" applyAlignment="1">
      <alignment horizontal="center" vertical="top"/>
    </xf>
    <xf numFmtId="14" fontId="6" fillId="0" borderId="4" xfId="0" applyNumberFormat="1" applyFont="1" applyBorder="1" applyAlignment="1">
      <alignment horizontal="left" vertical="top"/>
    </xf>
    <xf numFmtId="0" fontId="3" fillId="0" borderId="4" xfId="0" applyFont="1" applyBorder="1" applyAlignment="1">
      <alignment vertical="top"/>
    </xf>
    <xf numFmtId="0" fontId="3" fillId="0" borderId="4" xfId="0" applyFont="1" applyBorder="1" applyAlignment="1">
      <alignment vertical="top" wrapText="1"/>
    </xf>
    <xf numFmtId="0" fontId="3" fillId="0" borderId="4" xfId="0" applyFont="1" applyBorder="1" applyAlignment="1">
      <alignment horizontal="center" vertical="top"/>
    </xf>
    <xf numFmtId="167" fontId="3" fillId="0" borderId="4" xfId="0" applyNumberFormat="1" applyFont="1" applyBorder="1" applyAlignment="1">
      <alignment horizontal="left" vertical="top"/>
    </xf>
    <xf numFmtId="14" fontId="4" fillId="0" borderId="4" xfId="0" applyNumberFormat="1" applyFont="1" applyBorder="1" applyAlignment="1">
      <alignment horizontal="left" vertical="top" wrapText="1"/>
    </xf>
    <xf numFmtId="0" fontId="4" fillId="0" borderId="4" xfId="0" applyFont="1" applyBorder="1" applyAlignment="1">
      <alignment vertical="top"/>
    </xf>
    <xf numFmtId="0" fontId="4" fillId="0" borderId="4" xfId="0" applyFont="1" applyBorder="1" applyAlignment="1">
      <alignment vertical="top" wrapText="1"/>
    </xf>
    <xf numFmtId="0" fontId="4" fillId="0" borderId="4" xfId="0" applyFont="1" applyBorder="1" applyAlignment="1">
      <alignment horizontal="center" vertical="top"/>
    </xf>
    <xf numFmtId="14" fontId="6" fillId="0" borderId="2" xfId="0" applyNumberFormat="1" applyFont="1" applyBorder="1" applyAlignment="1">
      <alignment horizontal="left"/>
    </xf>
    <xf numFmtId="14" fontId="0" fillId="0" borderId="0" xfId="0" applyNumberFormat="1"/>
    <xf numFmtId="17" fontId="0" fillId="0" borderId="0" xfId="0" applyNumberFormat="1"/>
    <xf numFmtId="0" fontId="3" fillId="3" borderId="2" xfId="0" applyFont="1" applyFill="1" applyBorder="1" applyAlignment="1">
      <alignment horizontal="center" vertical="top"/>
    </xf>
    <xf numFmtId="0" fontId="3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164" fontId="3" fillId="0" borderId="2" xfId="0" applyNumberFormat="1" applyFont="1" applyFill="1" applyBorder="1" applyAlignment="1">
      <alignment horizontal="center" vertical="center"/>
    </xf>
    <xf numFmtId="164" fontId="5" fillId="0" borderId="2" xfId="0" applyNumberFormat="1" applyFont="1" applyFill="1" applyBorder="1" applyAlignment="1">
      <alignment horizontal="center" vertical="center"/>
    </xf>
    <xf numFmtId="164" fontId="4" fillId="0" borderId="2" xfId="0" applyNumberFormat="1" applyFont="1" applyFill="1" applyBorder="1" applyAlignment="1">
      <alignment horizontal="center" vertical="center"/>
    </xf>
    <xf numFmtId="164" fontId="6" fillId="0" borderId="2" xfId="0" applyNumberFormat="1" applyFont="1" applyFill="1" applyBorder="1" applyAlignment="1">
      <alignment horizontal="center" vertical="center"/>
    </xf>
    <xf numFmtId="164" fontId="3" fillId="0" borderId="2" xfId="0" applyNumberFormat="1" applyFont="1" applyFill="1" applyBorder="1" applyAlignment="1">
      <alignment horizontal="center" vertical="center" wrapText="1"/>
    </xf>
    <xf numFmtId="164" fontId="6" fillId="0" borderId="4" xfId="0" applyNumberFormat="1" applyFont="1" applyFill="1" applyBorder="1" applyAlignment="1">
      <alignment horizontal="center" vertical="center"/>
    </xf>
    <xf numFmtId="164" fontId="3" fillId="0" borderId="4" xfId="0" applyNumberFormat="1" applyFont="1" applyFill="1" applyBorder="1" applyAlignment="1">
      <alignment horizontal="center" vertical="center"/>
    </xf>
    <xf numFmtId="164" fontId="4" fillId="0" borderId="4" xfId="0" applyNumberFormat="1" applyFont="1" applyFill="1" applyBorder="1" applyAlignment="1">
      <alignment horizontal="center" vertical="center"/>
    </xf>
    <xf numFmtId="0" fontId="0" fillId="0" borderId="0" xfId="0" applyFill="1"/>
    <xf numFmtId="14" fontId="3" fillId="0" borderId="2" xfId="0" applyNumberFormat="1" applyFont="1" applyFill="1" applyBorder="1" applyAlignment="1">
      <alignment horizontal="left" vertical="top"/>
    </xf>
    <xf numFmtId="0" fontId="7" fillId="3" borderId="2" xfId="0" applyFont="1" applyFill="1" applyBorder="1" applyAlignment="1">
      <alignment horizontal="left" vertical="top"/>
    </xf>
    <xf numFmtId="0" fontId="7" fillId="3" borderId="2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center" vertical="top"/>
    </xf>
    <xf numFmtId="0" fontId="0" fillId="0" borderId="2" xfId="0" applyBorder="1"/>
    <xf numFmtId="0" fontId="4" fillId="0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164" fontId="0" fillId="0" borderId="0" xfId="0" applyNumberFormat="1" applyFill="1"/>
    <xf numFmtId="0" fontId="7" fillId="3" borderId="2" xfId="0" applyFont="1" applyFill="1" applyBorder="1" applyAlignment="1">
      <alignment horizontal="center" vertical="top"/>
    </xf>
    <xf numFmtId="0" fontId="7" fillId="3" borderId="2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vertical="top" wrapText="1"/>
    </xf>
    <xf numFmtId="0" fontId="7" fillId="3" borderId="8" xfId="0" applyFont="1" applyFill="1" applyBorder="1" applyAlignment="1">
      <alignment horizontal="left" vertical="top" wrapText="1"/>
    </xf>
    <xf numFmtId="0" fontId="7" fillId="2" borderId="2" xfId="0" applyFont="1" applyFill="1" applyBorder="1" applyAlignment="1">
      <alignment horizontal="left" vertical="top" wrapText="1"/>
    </xf>
    <xf numFmtId="0" fontId="5" fillId="0" borderId="2" xfId="0" applyFont="1" applyBorder="1" applyAlignment="1">
      <alignment vertical="top"/>
    </xf>
    <xf numFmtId="0" fontId="7" fillId="3" borderId="2" xfId="0" applyFont="1" applyFill="1" applyBorder="1" applyAlignment="1">
      <alignment wrapText="1"/>
    </xf>
    <xf numFmtId="0" fontId="7" fillId="3" borderId="2" xfId="0" applyFont="1" applyFill="1" applyBorder="1"/>
    <xf numFmtId="0" fontId="9" fillId="3" borderId="2" xfId="0" applyFont="1" applyFill="1" applyBorder="1" applyAlignment="1">
      <alignment horizontal="left" vertical="top" wrapText="1"/>
    </xf>
    <xf numFmtId="0" fontId="9" fillId="3" borderId="2" xfId="0" applyFont="1" applyFill="1" applyBorder="1" applyAlignment="1">
      <alignment horizontal="left" vertical="top"/>
    </xf>
    <xf numFmtId="0" fontId="7" fillId="3" borderId="4" xfId="0" applyFont="1" applyFill="1" applyBorder="1" applyAlignment="1">
      <alignment horizontal="left" vertical="top" wrapText="1"/>
    </xf>
    <xf numFmtId="0" fontId="3" fillId="3" borderId="2" xfId="0" applyFont="1" applyFill="1" applyBorder="1" applyAlignment="1">
      <alignment horizontal="left" vertical="top"/>
    </xf>
    <xf numFmtId="164" fontId="3" fillId="3" borderId="2" xfId="0" applyNumberFormat="1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left" vertical="top"/>
    </xf>
    <xf numFmtId="0" fontId="4" fillId="3" borderId="2" xfId="0" applyFont="1" applyFill="1" applyBorder="1" applyAlignment="1">
      <alignment horizontal="left" vertical="top"/>
    </xf>
    <xf numFmtId="0" fontId="0" fillId="0" borderId="0" xfId="0" applyAlignment="1">
      <alignment vertical="top"/>
    </xf>
    <xf numFmtId="0" fontId="4" fillId="3" borderId="2" xfId="0" applyFont="1" applyFill="1" applyBorder="1" applyAlignment="1">
      <alignment horizontal="center" vertical="top"/>
    </xf>
    <xf numFmtId="0" fontId="4" fillId="3" borderId="2" xfId="0" applyFont="1" applyFill="1" applyBorder="1" applyAlignment="1">
      <alignment vertical="top" wrapText="1"/>
    </xf>
    <xf numFmtId="0" fontId="0" fillId="0" borderId="4" xfId="0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top"/>
    </xf>
    <xf numFmtId="0" fontId="7" fillId="3" borderId="5" xfId="0" applyFont="1" applyFill="1" applyBorder="1" applyAlignment="1">
      <alignment vertical="center" wrapText="1"/>
    </xf>
    <xf numFmtId="0" fontId="7" fillId="3" borderId="4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left" vertical="center" wrapText="1"/>
    </xf>
    <xf numFmtId="0" fontId="9" fillId="3" borderId="4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2" borderId="2" xfId="0" applyFill="1" applyBorder="1" applyAlignment="1">
      <alignment horizontal="center"/>
    </xf>
    <xf numFmtId="0" fontId="10" fillId="0" borderId="5" xfId="0" applyFont="1" applyBorder="1" applyAlignment="1">
      <alignment horizontal="center" vertical="center"/>
    </xf>
    <xf numFmtId="17" fontId="0" fillId="0" borderId="2" xfId="0" applyNumberFormat="1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0" fontId="0" fillId="0" borderId="2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14" fontId="0" fillId="2" borderId="2" xfId="0" applyNumberForma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14" fontId="4" fillId="3" borderId="2" xfId="0" applyNumberFormat="1" applyFont="1" applyFill="1" applyBorder="1" applyAlignment="1">
      <alignment horizontal="left" vertical="top" wrapText="1"/>
    </xf>
    <xf numFmtId="0" fontId="0" fillId="0" borderId="11" xfId="0" applyBorder="1" applyAlignment="1">
      <alignment horizontal="center" vertical="center"/>
    </xf>
    <xf numFmtId="0" fontId="0" fillId="0" borderId="0" xfId="0" applyAlignment="1"/>
    <xf numFmtId="0" fontId="3" fillId="0" borderId="5" xfId="0" applyFont="1" applyBorder="1" applyAlignment="1">
      <alignment horizontal="center" vertical="top"/>
    </xf>
    <xf numFmtId="0" fontId="3" fillId="0" borderId="3" xfId="0" applyFont="1" applyFill="1" applyBorder="1" applyAlignment="1">
      <alignment vertical="top"/>
    </xf>
    <xf numFmtId="0" fontId="4" fillId="0" borderId="5" xfId="0" applyFont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top"/>
    </xf>
    <xf numFmtId="0" fontId="7" fillId="3" borderId="13" xfId="0" applyFont="1" applyFill="1" applyBorder="1" applyAlignment="1">
      <alignment horizontal="left" vertical="top" wrapText="1"/>
    </xf>
    <xf numFmtId="0" fontId="7" fillId="4" borderId="2" xfId="0" applyFont="1" applyFill="1" applyBorder="1" applyAlignment="1">
      <alignment horizontal="left" vertical="top"/>
    </xf>
    <xf numFmtId="0" fontId="7" fillId="4" borderId="2" xfId="0" applyFont="1" applyFill="1" applyBorder="1" applyAlignment="1">
      <alignment horizontal="left" vertical="top" wrapText="1"/>
    </xf>
    <xf numFmtId="0" fontId="7" fillId="0" borderId="2" xfId="0" applyFont="1" applyFill="1" applyBorder="1" applyAlignment="1">
      <alignment horizontal="left" vertical="top"/>
    </xf>
    <xf numFmtId="168" fontId="7" fillId="4" borderId="2" xfId="0" applyNumberFormat="1" applyFont="1" applyFill="1" applyBorder="1" applyAlignment="1">
      <alignment horizontal="left" vertical="top" wrapText="1"/>
    </xf>
    <xf numFmtId="168" fontId="7" fillId="4" borderId="2" xfId="0" applyNumberFormat="1" applyFont="1" applyFill="1" applyBorder="1" applyAlignment="1">
      <alignment horizontal="left" vertical="top"/>
    </xf>
    <xf numFmtId="0" fontId="7" fillId="4" borderId="4" xfId="0" applyFont="1" applyFill="1" applyBorder="1" applyAlignment="1">
      <alignment horizontal="left" vertical="top" wrapText="1"/>
    </xf>
    <xf numFmtId="0" fontId="3" fillId="0" borderId="3" xfId="0" applyFont="1" applyBorder="1" applyAlignment="1">
      <alignment vertical="top"/>
    </xf>
    <xf numFmtId="0" fontId="9" fillId="4" borderId="2" xfId="0" applyFont="1" applyFill="1" applyBorder="1" applyAlignment="1">
      <alignment horizontal="left" vertical="top" wrapText="1"/>
    </xf>
    <xf numFmtId="0" fontId="9" fillId="4" borderId="2" xfId="0" applyFont="1" applyFill="1" applyBorder="1" applyAlignment="1">
      <alignment horizontal="left" vertical="top"/>
    </xf>
    <xf numFmtId="0" fontId="4" fillId="4" borderId="4" xfId="0" applyFont="1" applyFill="1" applyBorder="1" applyAlignment="1">
      <alignment vertical="top"/>
    </xf>
    <xf numFmtId="0" fontId="7" fillId="4" borderId="2" xfId="0" applyFont="1" applyFill="1" applyBorder="1"/>
    <xf numFmtId="0" fontId="4" fillId="4" borderId="9" xfId="0" applyFont="1" applyFill="1" applyBorder="1" applyAlignment="1">
      <alignment vertical="center" wrapText="1"/>
    </xf>
    <xf numFmtId="0" fontId="3" fillId="4" borderId="2" xfId="0" applyFont="1" applyFill="1" applyBorder="1" applyAlignment="1">
      <alignment horizontal="left" vertical="top"/>
    </xf>
    <xf numFmtId="0" fontId="0" fillId="4" borderId="2" xfId="0" applyFill="1" applyBorder="1"/>
    <xf numFmtId="0" fontId="7" fillId="4" borderId="8" xfId="0" applyFont="1" applyFill="1" applyBorder="1" applyAlignment="1">
      <alignment horizontal="left" vertical="top" wrapText="1"/>
    </xf>
    <xf numFmtId="0" fontId="11" fillId="4" borderId="4" xfId="0" applyFont="1" applyFill="1" applyBorder="1"/>
    <xf numFmtId="0" fontId="4" fillId="4" borderId="9" xfId="0" applyFont="1" applyFill="1" applyBorder="1" applyAlignment="1">
      <alignment wrapText="1"/>
    </xf>
    <xf numFmtId="0" fontId="4" fillId="4" borderId="2" xfId="0" applyFont="1" applyFill="1" applyBorder="1" applyAlignment="1">
      <alignment wrapText="1"/>
    </xf>
    <xf numFmtId="0" fontId="4" fillId="4" borderId="2" xfId="0" applyFont="1" applyFill="1" applyBorder="1" applyAlignment="1">
      <alignment vertical="top"/>
    </xf>
    <xf numFmtId="0" fontId="12" fillId="0" borderId="4" xfId="0" applyFont="1" applyBorder="1" applyAlignment="1">
      <alignment horizontal="left" vertical="top"/>
    </xf>
    <xf numFmtId="0" fontId="13" fillId="0" borderId="4" xfId="0" applyFont="1" applyBorder="1" applyAlignment="1">
      <alignment horizontal="left" vertical="top" wrapText="1"/>
    </xf>
    <xf numFmtId="0" fontId="12" fillId="0" borderId="4" xfId="0" applyFont="1" applyBorder="1" applyAlignment="1">
      <alignment horizontal="center" vertical="top"/>
    </xf>
    <xf numFmtId="164" fontId="13" fillId="0" borderId="4" xfId="0" applyNumberFormat="1" applyFont="1" applyBorder="1" applyAlignment="1">
      <alignment horizontal="center" vertical="top"/>
    </xf>
    <xf numFmtId="0" fontId="13" fillId="0" borderId="4" xfId="0" applyFont="1" applyBorder="1" applyAlignment="1">
      <alignment horizontal="center" vertical="top"/>
    </xf>
    <xf numFmtId="0" fontId="12" fillId="0" borderId="4" xfId="0" applyFont="1" applyBorder="1" applyAlignment="1">
      <alignment vertical="top"/>
    </xf>
    <xf numFmtId="0" fontId="13" fillId="0" borderId="4" xfId="0" applyFont="1" applyBorder="1" applyAlignment="1">
      <alignment vertical="top" wrapText="1"/>
    </xf>
    <xf numFmtId="0" fontId="12" fillId="2" borderId="4" xfId="0" applyFont="1" applyFill="1" applyBorder="1" applyAlignment="1">
      <alignment horizontal="left" vertical="top"/>
    </xf>
    <xf numFmtId="0" fontId="12" fillId="4" borderId="4" xfId="0" applyFont="1" applyFill="1" applyBorder="1" applyAlignment="1">
      <alignment vertical="top"/>
    </xf>
    <xf numFmtId="0" fontId="0" fillId="0" borderId="0" xfId="0" applyBorder="1" applyAlignment="1">
      <alignment horizontal="center" vertical="center"/>
    </xf>
    <xf numFmtId="0" fontId="7" fillId="4" borderId="3" xfId="0" applyFont="1" applyFill="1" applyBorder="1" applyAlignment="1">
      <alignment horizontal="left" vertical="top" wrapText="1"/>
    </xf>
    <xf numFmtId="0" fontId="8" fillId="0" borderId="12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4" fillId="4" borderId="2" xfId="0" applyFont="1" applyFill="1" applyBorder="1" applyAlignment="1">
      <alignment vertical="center" wrapText="1"/>
    </xf>
    <xf numFmtId="0" fontId="7" fillId="4" borderId="16" xfId="0" applyFont="1" applyFill="1" applyBorder="1" applyAlignment="1">
      <alignment horizontal="left" vertical="top" wrapText="1"/>
    </xf>
    <xf numFmtId="0" fontId="0" fillId="0" borderId="2" xfId="0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12" fillId="0" borderId="2" xfId="0" applyFont="1" applyBorder="1" applyAlignment="1">
      <alignment horizontal="center" vertical="top"/>
    </xf>
    <xf numFmtId="0" fontId="12" fillId="0" borderId="2" xfId="0" applyFont="1" applyBorder="1" applyAlignment="1">
      <alignment horizontal="left" vertical="top"/>
    </xf>
    <xf numFmtId="164" fontId="13" fillId="0" borderId="2" xfId="0" applyNumberFormat="1" applyFont="1" applyBorder="1" applyAlignment="1">
      <alignment horizontal="center" vertical="top"/>
    </xf>
    <xf numFmtId="0" fontId="13" fillId="0" borderId="2" xfId="0" applyFont="1" applyBorder="1" applyAlignment="1">
      <alignment horizontal="center" vertical="top"/>
    </xf>
    <xf numFmtId="0" fontId="13" fillId="0" borderId="2" xfId="0" applyFont="1" applyBorder="1" applyAlignment="1">
      <alignment vertical="top" wrapText="1"/>
    </xf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 vertical="center"/>
    </xf>
    <xf numFmtId="0" fontId="4" fillId="3" borderId="2" xfId="0" applyFont="1" applyFill="1" applyBorder="1" applyAlignment="1">
      <alignment vertical="top"/>
    </xf>
    <xf numFmtId="0" fontId="7" fillId="3" borderId="2" xfId="0" applyFont="1" applyFill="1" applyBorder="1" applyAlignment="1">
      <alignment vertical="top" wrapText="1"/>
    </xf>
    <xf numFmtId="0" fontId="3" fillId="0" borderId="2" xfId="0" applyFont="1" applyBorder="1" applyAlignment="1">
      <alignment horizontal="center" vertical="top" wrapText="1"/>
    </xf>
    <xf numFmtId="14" fontId="4" fillId="0" borderId="2" xfId="0" applyNumberFormat="1" applyFont="1" applyBorder="1" applyAlignment="1">
      <alignment horizontal="center" vertical="top" wrapText="1"/>
    </xf>
    <xf numFmtId="14" fontId="4" fillId="3" borderId="2" xfId="0" applyNumberFormat="1" applyFont="1" applyFill="1" applyBorder="1" applyAlignment="1">
      <alignment horizontal="center" vertical="top" wrapText="1"/>
    </xf>
    <xf numFmtId="14" fontId="3" fillId="0" borderId="2" xfId="0" applyNumberFormat="1" applyFont="1" applyBorder="1" applyAlignment="1">
      <alignment horizontal="center" vertical="top"/>
    </xf>
    <xf numFmtId="165" fontId="4" fillId="0" borderId="2" xfId="0" applyNumberFormat="1" applyFont="1" applyBorder="1" applyAlignment="1">
      <alignment horizontal="center" vertical="top"/>
    </xf>
    <xf numFmtId="14" fontId="4" fillId="0" borderId="2" xfId="0" applyNumberFormat="1" applyFont="1" applyBorder="1" applyAlignment="1">
      <alignment horizontal="center" vertical="top"/>
    </xf>
    <xf numFmtId="14" fontId="6" fillId="3" borderId="2" xfId="0" applyNumberFormat="1" applyFont="1" applyFill="1" applyBorder="1" applyAlignment="1">
      <alignment horizontal="center" vertical="top"/>
    </xf>
    <xf numFmtId="14" fontId="3" fillId="0" borderId="2" xfId="0" applyNumberFormat="1" applyFont="1" applyFill="1" applyBorder="1" applyAlignment="1">
      <alignment horizontal="center" vertical="top"/>
    </xf>
    <xf numFmtId="166" fontId="3" fillId="0" borderId="2" xfId="0" applyNumberFormat="1" applyFont="1" applyBorder="1" applyAlignment="1">
      <alignment horizontal="center" vertical="top"/>
    </xf>
    <xf numFmtId="17" fontId="4" fillId="0" borderId="2" xfId="0" applyNumberFormat="1" applyFont="1" applyBorder="1" applyAlignment="1">
      <alignment horizontal="center" vertical="top"/>
    </xf>
    <xf numFmtId="14" fontId="6" fillId="0" borderId="2" xfId="0" applyNumberFormat="1" applyFont="1" applyBorder="1" applyAlignment="1">
      <alignment horizontal="center" vertical="top"/>
    </xf>
    <xf numFmtId="167" fontId="3" fillId="0" borderId="2" xfId="0" applyNumberFormat="1" applyFont="1" applyBorder="1" applyAlignment="1">
      <alignment horizontal="center" vertical="top"/>
    </xf>
    <xf numFmtId="14" fontId="6" fillId="0" borderId="2" xfId="0" applyNumberFormat="1" applyFont="1" applyBorder="1" applyAlignment="1">
      <alignment horizontal="center"/>
    </xf>
    <xf numFmtId="0" fontId="2" fillId="0" borderId="2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left" vertical="top" wrapText="1"/>
    </xf>
    <xf numFmtId="0" fontId="0" fillId="0" borderId="2" xfId="0" applyBorder="1" applyAlignment="1">
      <alignment horizontal="left"/>
    </xf>
    <xf numFmtId="0" fontId="3" fillId="0" borderId="2" xfId="0" applyFont="1" applyFill="1" applyBorder="1" applyAlignment="1">
      <alignment horizontal="left" vertical="top"/>
    </xf>
    <xf numFmtId="0" fontId="0" fillId="0" borderId="0" xfId="0" applyAlignment="1">
      <alignment horizontal="left"/>
    </xf>
    <xf numFmtId="0" fontId="7" fillId="3" borderId="2" xfId="0" applyFont="1" applyFill="1" applyBorder="1" applyAlignment="1">
      <alignment vertical="top"/>
    </xf>
    <xf numFmtId="0" fontId="9" fillId="3" borderId="2" xfId="0" applyFont="1" applyFill="1" applyBorder="1" applyAlignment="1">
      <alignment vertical="top" wrapText="1"/>
    </xf>
    <xf numFmtId="0" fontId="3" fillId="0" borderId="9" xfId="0" applyFont="1" applyFill="1" applyBorder="1" applyAlignment="1">
      <alignment horizontal="center" vertical="top"/>
    </xf>
    <xf numFmtId="0" fontId="3" fillId="0" borderId="9" xfId="0" applyFont="1" applyBorder="1" applyAlignment="1">
      <alignment vertical="top"/>
    </xf>
    <xf numFmtId="0" fontId="3" fillId="0" borderId="9" xfId="0" applyFont="1" applyBorder="1" applyAlignment="1">
      <alignment vertical="top" wrapText="1"/>
    </xf>
    <xf numFmtId="0" fontId="7" fillId="3" borderId="2" xfId="0" applyFont="1" applyFill="1" applyBorder="1" applyAlignment="1">
      <alignment vertical="center" wrapText="1"/>
    </xf>
    <xf numFmtId="0" fontId="7" fillId="3" borderId="2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vertical="center" wrapText="1"/>
    </xf>
    <xf numFmtId="164" fontId="0" fillId="0" borderId="0" xfId="0" applyNumberFormat="1" applyFill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center" vertical="top"/>
    </xf>
    <xf numFmtId="0" fontId="9" fillId="3" borderId="2" xfId="0" applyFont="1" applyFill="1" applyBorder="1" applyAlignment="1">
      <alignment horizontal="center" vertical="top" wrapText="1"/>
    </xf>
    <xf numFmtId="164" fontId="4" fillId="0" borderId="5" xfId="0" applyNumberFormat="1" applyFont="1" applyBorder="1" applyAlignment="1">
      <alignment horizontal="center" vertical="center"/>
    </xf>
    <xf numFmtId="17" fontId="0" fillId="0" borderId="0" xfId="0" applyNumberFormat="1" applyBorder="1"/>
    <xf numFmtId="0" fontId="0" fillId="0" borderId="0" xfId="0" applyBorder="1"/>
    <xf numFmtId="0" fontId="0" fillId="0" borderId="0" xfId="0" applyBorder="1" applyAlignment="1">
      <alignment horizontal="center"/>
    </xf>
    <xf numFmtId="17" fontId="0" fillId="0" borderId="0" xfId="0" applyNumberForma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left" vertical="center"/>
    </xf>
    <xf numFmtId="0" fontId="0" fillId="3" borderId="2" xfId="0" applyFill="1" applyBorder="1"/>
    <xf numFmtId="14" fontId="0" fillId="0" borderId="0" xfId="0" applyNumberFormat="1" applyBorder="1"/>
    <xf numFmtId="14" fontId="0" fillId="0" borderId="0" xfId="0" applyNumberFormat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4" fillId="0" borderId="2" xfId="0" applyFont="1" applyFill="1" applyBorder="1" applyAlignment="1">
      <alignment horizontal="center" vertical="top"/>
    </xf>
    <xf numFmtId="14" fontId="0" fillId="2" borderId="0" xfId="0" applyNumberFormat="1" applyFill="1" applyBorder="1" applyAlignment="1">
      <alignment horizontal="center" vertical="center"/>
    </xf>
    <xf numFmtId="0" fontId="0" fillId="3" borderId="0" xfId="0" applyFill="1" applyBorder="1" applyAlignment="1">
      <alignment horizontal="center"/>
    </xf>
    <xf numFmtId="0" fontId="0" fillId="3" borderId="0" xfId="0" applyFill="1" applyBorder="1" applyAlignment="1">
      <alignment horizontal="center" vertical="center"/>
    </xf>
    <xf numFmtId="0" fontId="3" fillId="3" borderId="2" xfId="0" applyFont="1" applyFill="1" applyBorder="1" applyAlignment="1">
      <alignment vertical="top" wrapText="1"/>
    </xf>
    <xf numFmtId="0" fontId="3" fillId="3" borderId="2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vertical="top"/>
    </xf>
    <xf numFmtId="0" fontId="0" fillId="3" borderId="2" xfId="0" applyFill="1" applyBorder="1" applyAlignment="1"/>
    <xf numFmtId="164" fontId="0" fillId="0" borderId="2" xfId="0" applyNumberFormat="1" applyFill="1" applyBorder="1" applyAlignment="1">
      <alignment horizontal="center"/>
    </xf>
    <xf numFmtId="0" fontId="6" fillId="0" borderId="2" xfId="0" applyFon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0" fontId="7" fillId="3" borderId="2" xfId="0" applyFont="1" applyFill="1" applyBorder="1" applyAlignment="1">
      <alignment horizontal="left" wrapText="1"/>
    </xf>
    <xf numFmtId="0" fontId="4" fillId="0" borderId="2" xfId="0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/>
    </xf>
    <xf numFmtId="0" fontId="4" fillId="3" borderId="2" xfId="0" applyFont="1" applyFill="1" applyBorder="1" applyAlignment="1">
      <alignment horizontal="left" vertical="top" wrapText="1"/>
    </xf>
    <xf numFmtId="164" fontId="0" fillId="3" borderId="2" xfId="0" applyNumberFormat="1" applyFill="1" applyBorder="1" applyAlignment="1">
      <alignment horizontal="center"/>
    </xf>
    <xf numFmtId="0" fontId="11" fillId="3" borderId="2" xfId="0" applyFont="1" applyFill="1" applyBorder="1" applyAlignment="1"/>
    <xf numFmtId="0" fontId="4" fillId="3" borderId="2" xfId="0" applyFont="1" applyFill="1" applyBorder="1" applyAlignment="1">
      <alignment wrapText="1"/>
    </xf>
    <xf numFmtId="0" fontId="0" fillId="3" borderId="0" xfId="0" applyFill="1" applyAlignment="1"/>
    <xf numFmtId="0" fontId="4" fillId="3" borderId="2" xfId="0" applyFont="1" applyFill="1" applyBorder="1" applyAlignment="1">
      <alignment vertical="center" wrapText="1"/>
    </xf>
    <xf numFmtId="0" fontId="15" fillId="0" borderId="2" xfId="0" applyFont="1" applyBorder="1" applyAlignment="1">
      <alignment horizontal="left"/>
    </xf>
    <xf numFmtId="168" fontId="7" fillId="3" borderId="2" xfId="0" applyNumberFormat="1" applyFont="1" applyFill="1" applyBorder="1" applyAlignment="1">
      <alignment vertical="top" wrapText="1"/>
    </xf>
    <xf numFmtId="168" fontId="7" fillId="3" borderId="2" xfId="0" applyNumberFormat="1" applyFont="1" applyFill="1" applyBorder="1" applyAlignment="1">
      <alignment vertical="top"/>
    </xf>
    <xf numFmtId="0" fontId="15" fillId="3" borderId="2" xfId="0" applyFont="1" applyFill="1" applyBorder="1" applyAlignment="1">
      <alignment horizontal="left"/>
    </xf>
    <xf numFmtId="0" fontId="9" fillId="3" borderId="2" xfId="0" applyFont="1" applyFill="1" applyBorder="1" applyAlignment="1">
      <alignment vertical="top"/>
    </xf>
    <xf numFmtId="0" fontId="14" fillId="0" borderId="2" xfId="0" applyFont="1" applyBorder="1" applyAlignment="1">
      <alignment horizontal="left"/>
    </xf>
    <xf numFmtId="0" fontId="7" fillId="3" borderId="2" xfId="0" applyFont="1" applyFill="1" applyBorder="1" applyAlignment="1">
      <alignment horizontal="left"/>
    </xf>
    <xf numFmtId="0" fontId="0" fillId="3" borderId="2" xfId="0" applyFill="1" applyBorder="1" applyAlignment="1">
      <alignment horizontal="left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7" fontId="0" fillId="0" borderId="0" xfId="0" applyNumberFormat="1" applyBorder="1" applyAlignment="1">
      <alignment horizontal="center" vertical="center"/>
    </xf>
    <xf numFmtId="0" fontId="3" fillId="0" borderId="0" xfId="0" applyFon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3" fillId="3" borderId="0" xfId="0" applyFont="1" applyFill="1" applyBorder="1" applyAlignment="1">
      <alignment horizontal="center" vertical="top"/>
    </xf>
    <xf numFmtId="0" fontId="0" fillId="0" borderId="0" xfId="0" applyBorder="1" applyAlignment="1"/>
    <xf numFmtId="14" fontId="0" fillId="3" borderId="0" xfId="0" applyNumberFormat="1" applyFill="1" applyBorder="1" applyAlignment="1">
      <alignment horizontal="center" vertical="center"/>
    </xf>
    <xf numFmtId="0" fontId="0" fillId="3" borderId="0" xfId="0" applyFill="1" applyBorder="1"/>
    <xf numFmtId="0" fontId="10" fillId="3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0" borderId="2" xfId="0" applyFont="1" applyBorder="1" applyAlignment="1">
      <alignment horizont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p/AppData/Roaming/Microsoft/Excel/2.4.1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.4.1 &amp; 2.4.3"/>
    </sheetNames>
    <sheetDataSet>
      <sheetData sheetId="0">
        <row r="3">
          <cell r="A3" t="str">
            <v>Major. G.S. Tripathi</v>
          </cell>
          <cell r="B3" t="str">
            <v>AAYPT2605A</v>
          </cell>
          <cell r="C3" t="str">
            <v>Associate Professor</v>
          </cell>
          <cell r="D3" t="str">
            <v>ECE</v>
          </cell>
          <cell r="E3" t="str">
            <v>Permanent</v>
          </cell>
          <cell r="F3" t="str">
            <v>1983-84</v>
          </cell>
          <cell r="G3">
            <v>38</v>
          </cell>
          <cell r="H3" t="str">
            <v>Yes</v>
          </cell>
        </row>
        <row r="4">
          <cell r="A4" t="str">
            <v xml:space="preserve">Prof. Arjun Dubey </v>
          </cell>
          <cell r="B4" t="str">
            <v>ABSPD5803H</v>
          </cell>
          <cell r="C4" t="str">
            <v xml:space="preserve"> Professor</v>
          </cell>
          <cell r="D4" t="str">
            <v>HMSD</v>
          </cell>
          <cell r="E4" t="str">
            <v>Temporary</v>
          </cell>
          <cell r="F4" t="str">
            <v>1985-86</v>
          </cell>
          <cell r="G4">
            <v>36</v>
          </cell>
          <cell r="H4" t="str">
            <v>Yes</v>
          </cell>
        </row>
        <row r="5">
          <cell r="A5" t="str">
            <v>Sri Krishna Pratap Singh</v>
          </cell>
          <cell r="B5" t="str">
            <v>AFXPS5924B</v>
          </cell>
          <cell r="C5" t="str">
            <v>Associate Professor</v>
          </cell>
          <cell r="D5" t="str">
            <v>EE</v>
          </cell>
          <cell r="E5" t="str">
            <v>Permanent</v>
          </cell>
          <cell r="F5" t="str">
            <v>1983-84</v>
          </cell>
          <cell r="G5">
            <v>38</v>
          </cell>
          <cell r="H5" t="str">
            <v>Yes</v>
          </cell>
        </row>
        <row r="6">
          <cell r="A6" t="str">
            <v xml:space="preserve">Dr. A.K. Daniel </v>
          </cell>
          <cell r="B6" t="str">
            <v>ABQPD44D6L</v>
          </cell>
          <cell r="C6" t="str">
            <v>Professor</v>
          </cell>
          <cell r="D6" t="str">
            <v>CSE</v>
          </cell>
          <cell r="E6" t="str">
            <v>Permanent</v>
          </cell>
          <cell r="F6" t="str">
            <v>1985-86</v>
          </cell>
          <cell r="G6">
            <v>36</v>
          </cell>
          <cell r="H6" t="str">
            <v>Yes</v>
          </cell>
        </row>
        <row r="7">
          <cell r="A7" t="str">
            <v>Dr. R. K. Shukla</v>
          </cell>
          <cell r="B7" t="str">
            <v>ATNPS6903N</v>
          </cell>
          <cell r="C7" t="str">
            <v>Associate Professor</v>
          </cell>
          <cell r="D7" t="str">
            <v>CE</v>
          </cell>
          <cell r="E7" t="str">
            <v>Permanent</v>
          </cell>
          <cell r="F7" t="str">
            <v>1987-88</v>
          </cell>
          <cell r="G7">
            <v>34</v>
          </cell>
          <cell r="H7" t="str">
            <v>Yes</v>
          </cell>
        </row>
        <row r="8">
          <cell r="A8" t="str">
            <v>Shri. R.D. Patel</v>
          </cell>
          <cell r="B8" t="str">
            <v>ABKPD167M</v>
          </cell>
          <cell r="C8" t="str">
            <v>Associate Professor</v>
          </cell>
          <cell r="D8" t="str">
            <v>CE</v>
          </cell>
          <cell r="E8" t="str">
            <v>Permanent</v>
          </cell>
          <cell r="F8" t="str">
            <v>1987-88</v>
          </cell>
          <cell r="G8">
            <v>34</v>
          </cell>
          <cell r="H8" t="str">
            <v xml:space="preserve">Yes </v>
          </cell>
        </row>
        <row r="9">
          <cell r="A9" t="str">
            <v>Shri S. N. Chaudhary</v>
          </cell>
          <cell r="B9" t="str">
            <v>ABJPC5447K</v>
          </cell>
          <cell r="C9" t="str">
            <v>Associate Professor</v>
          </cell>
          <cell r="D9" t="str">
            <v>CE</v>
          </cell>
          <cell r="E9" t="str">
            <v>Permanent</v>
          </cell>
          <cell r="F9" t="str">
            <v>1988-89</v>
          </cell>
          <cell r="G9">
            <v>33</v>
          </cell>
          <cell r="H9" t="str">
            <v>Yes</v>
          </cell>
        </row>
        <row r="10">
          <cell r="A10" t="str">
            <v>Dr. Sudhir K Srivastava</v>
          </cell>
          <cell r="B10" t="str">
            <v>AFPQS4258B</v>
          </cell>
          <cell r="C10" t="str">
            <v>Professor</v>
          </cell>
          <cell r="D10" t="str">
            <v>EE</v>
          </cell>
          <cell r="E10" t="str">
            <v>Permanent</v>
          </cell>
          <cell r="F10" t="str">
            <v>1987-88</v>
          </cell>
          <cell r="G10">
            <v>33</v>
          </cell>
          <cell r="H10" t="str">
            <v>Yes</v>
          </cell>
        </row>
        <row r="11">
          <cell r="A11" t="str">
            <v>Dr. Udai Shanker</v>
          </cell>
          <cell r="B11" t="str">
            <v>AFUPS7959F</v>
          </cell>
          <cell r="C11" t="str">
            <v>Professor</v>
          </cell>
          <cell r="D11" t="str">
            <v>CSE</v>
          </cell>
          <cell r="E11" t="str">
            <v>Permanent</v>
          </cell>
          <cell r="F11" t="str">
            <v>1987-88</v>
          </cell>
          <cell r="G11">
            <v>33</v>
          </cell>
          <cell r="H11" t="str">
            <v>Yes</v>
          </cell>
        </row>
        <row r="12">
          <cell r="A12" t="str">
            <v xml:space="preserve">Dr. A. K. Sharma </v>
          </cell>
          <cell r="B12" t="str">
            <v>AGPPS6536A</v>
          </cell>
          <cell r="C12" t="str">
            <v>Professor</v>
          </cell>
          <cell r="D12" t="str">
            <v>CSE</v>
          </cell>
          <cell r="E12" t="str">
            <v>Permanent</v>
          </cell>
          <cell r="F12" t="str">
            <v>1987-88</v>
          </cell>
          <cell r="G12">
            <v>33</v>
          </cell>
          <cell r="H12" t="str">
            <v>Yes</v>
          </cell>
        </row>
        <row r="13">
          <cell r="A13" t="str">
            <v>Prof. D.K. Singh</v>
          </cell>
          <cell r="B13" t="str">
            <v>AFUPS7703K</v>
          </cell>
          <cell r="C13" t="str">
            <v>Professor</v>
          </cell>
          <cell r="D13" t="str">
            <v>ME</v>
          </cell>
          <cell r="E13" t="str">
            <v>Permanent</v>
          </cell>
          <cell r="F13" t="str">
            <v>1987-88</v>
          </cell>
          <cell r="G13">
            <v>34</v>
          </cell>
          <cell r="H13" t="str">
            <v>Yes</v>
          </cell>
        </row>
        <row r="14">
          <cell r="A14" t="str">
            <v>Prof. S.K. Srivastava</v>
          </cell>
          <cell r="B14" t="str">
            <v>AGFPS6894P</v>
          </cell>
          <cell r="C14" t="str">
            <v>Professor</v>
          </cell>
          <cell r="D14" t="str">
            <v>ME</v>
          </cell>
          <cell r="E14" t="str">
            <v>Permanent</v>
          </cell>
          <cell r="F14" t="str">
            <v>1987-88</v>
          </cell>
          <cell r="G14">
            <v>34</v>
          </cell>
          <cell r="H14" t="str">
            <v>Yes</v>
          </cell>
        </row>
        <row r="15">
          <cell r="A15" t="str">
            <v>Prof. Shri Ram</v>
          </cell>
          <cell r="B15" t="str">
            <v>AGFPS6413G</v>
          </cell>
          <cell r="C15" t="str">
            <v>Professor</v>
          </cell>
          <cell r="D15" t="str">
            <v>CE</v>
          </cell>
          <cell r="E15" t="str">
            <v>Permanent</v>
          </cell>
          <cell r="F15" t="str">
            <v>1988-89</v>
          </cell>
          <cell r="G15">
            <v>33</v>
          </cell>
          <cell r="H15" t="str">
            <v>Yes</v>
          </cell>
        </row>
        <row r="16">
          <cell r="A16" t="str">
            <v>Dr Amar Nath Tiwari</v>
          </cell>
          <cell r="B16" t="str">
            <v>AAWPT4779M</v>
          </cell>
          <cell r="C16" t="str">
            <v>Professor</v>
          </cell>
          <cell r="D16" t="str">
            <v>EE</v>
          </cell>
          <cell r="E16" t="str">
            <v>Permanent</v>
          </cell>
          <cell r="F16" t="str">
            <v>1989-90</v>
          </cell>
          <cell r="G16">
            <v>32</v>
          </cell>
          <cell r="H16" t="str">
            <v>Yes</v>
          </cell>
        </row>
        <row r="17">
          <cell r="A17" t="str">
            <v>Prof. A. K. Pandey</v>
          </cell>
          <cell r="B17" t="str">
            <v>AIOPP7867L</v>
          </cell>
          <cell r="C17" t="str">
            <v>Professor</v>
          </cell>
          <cell r="D17" t="str">
            <v>EE</v>
          </cell>
          <cell r="E17" t="str">
            <v>Permanent</v>
          </cell>
          <cell r="F17" t="str">
            <v>1989-90</v>
          </cell>
          <cell r="G17">
            <v>32</v>
          </cell>
          <cell r="H17" t="str">
            <v>Yes</v>
          </cell>
        </row>
        <row r="18">
          <cell r="A18" t="str">
            <v>Prof. V. K. Giri</v>
          </cell>
          <cell r="B18" t="str">
            <v>ABYPG6443Q</v>
          </cell>
          <cell r="C18" t="str">
            <v>Professor</v>
          </cell>
          <cell r="D18" t="str">
            <v>EE</v>
          </cell>
          <cell r="E18" t="str">
            <v>Permanent</v>
          </cell>
          <cell r="F18" t="str">
            <v>1989-90</v>
          </cell>
          <cell r="G18">
            <v>32</v>
          </cell>
          <cell r="H18" t="str">
            <v>Yes</v>
          </cell>
        </row>
        <row r="19">
          <cell r="A19" t="str">
            <v>Dr. P.K. Singh</v>
          </cell>
          <cell r="B19" t="str">
            <v>AFQPS4236K</v>
          </cell>
          <cell r="C19" t="str">
            <v>Professor</v>
          </cell>
          <cell r="D19" t="str">
            <v>CSE</v>
          </cell>
          <cell r="E19" t="str">
            <v>Permanent</v>
          </cell>
          <cell r="F19" t="str">
            <v>1988-89</v>
          </cell>
          <cell r="G19">
            <v>32</v>
          </cell>
          <cell r="H19" t="str">
            <v>Yes</v>
          </cell>
        </row>
        <row r="20">
          <cell r="A20" t="str">
            <v>Prof. U. C. Jaiswal</v>
          </cell>
          <cell r="B20" t="str">
            <v>ABOPJ3110B</v>
          </cell>
          <cell r="C20" t="str">
            <v>Professor</v>
          </cell>
          <cell r="D20" t="str">
            <v>ITCA</v>
          </cell>
          <cell r="E20" t="str">
            <v>Permanent</v>
          </cell>
          <cell r="F20" t="str">
            <v>1988-89</v>
          </cell>
          <cell r="G20">
            <v>32</v>
          </cell>
          <cell r="H20" t="str">
            <v>Yes</v>
          </cell>
        </row>
        <row r="21">
          <cell r="A21" t="str">
            <v>Prof. S. M. Ali Jawaid</v>
          </cell>
          <cell r="B21" t="str">
            <v>ABMPJ7022Q</v>
          </cell>
          <cell r="C21" t="str">
            <v>Professor</v>
          </cell>
          <cell r="D21" t="str">
            <v>CE</v>
          </cell>
          <cell r="E21" t="str">
            <v>Permanent</v>
          </cell>
          <cell r="F21" t="str">
            <v>1990-91</v>
          </cell>
          <cell r="G21">
            <v>31</v>
          </cell>
          <cell r="H21" t="str">
            <v>yes</v>
          </cell>
        </row>
        <row r="22">
          <cell r="A22" t="str">
            <v>Prof. Govind Pandey</v>
          </cell>
          <cell r="B22" t="str">
            <v>ACZPP9307L</v>
          </cell>
          <cell r="C22" t="str">
            <v>Professor</v>
          </cell>
          <cell r="D22" t="str">
            <v>CE</v>
          </cell>
          <cell r="E22" t="str">
            <v>Permanent</v>
          </cell>
          <cell r="F22" t="str">
            <v>1990-91</v>
          </cell>
          <cell r="G22">
            <v>31</v>
          </cell>
          <cell r="H22" t="str">
            <v>Yes</v>
          </cell>
        </row>
        <row r="23">
          <cell r="A23" t="str">
            <v>Prof. K. G. Upadhyay</v>
          </cell>
          <cell r="B23" t="str">
            <v>AAEPU1232E</v>
          </cell>
          <cell r="C23" t="str">
            <v>Professor</v>
          </cell>
          <cell r="D23" t="str">
            <v>EE</v>
          </cell>
          <cell r="E23" t="str">
            <v>Permanent</v>
          </cell>
          <cell r="F23" t="str">
            <v>1991-92</v>
          </cell>
          <cell r="G23">
            <v>30</v>
          </cell>
          <cell r="H23" t="str">
            <v>2020-21</v>
          </cell>
        </row>
        <row r="24">
          <cell r="A24" t="str">
            <v>Prof. R.K. Chauhan</v>
          </cell>
          <cell r="B24" t="str">
            <v>ABEPC6103F</v>
          </cell>
          <cell r="C24" t="str">
            <v>Professor</v>
          </cell>
          <cell r="D24" t="str">
            <v>ECE</v>
          </cell>
          <cell r="E24" t="str">
            <v>Permanent</v>
          </cell>
          <cell r="F24" t="str">
            <v>1992-93</v>
          </cell>
          <cell r="G24">
            <v>29</v>
          </cell>
          <cell r="H24" t="str">
            <v>Yes</v>
          </cell>
        </row>
        <row r="25">
          <cell r="A25" t="str">
            <v>Prof. S. C. Jayswal</v>
          </cell>
          <cell r="B25" t="str">
            <v>ABMPJ7024J</v>
          </cell>
          <cell r="C25" t="str">
            <v>Professor</v>
          </cell>
          <cell r="D25" t="str">
            <v>ME</v>
          </cell>
          <cell r="E25" t="str">
            <v>Permanent</v>
          </cell>
          <cell r="F25" t="str">
            <v>1992-93</v>
          </cell>
          <cell r="G25">
            <v>29</v>
          </cell>
          <cell r="H25" t="str">
            <v>Yes</v>
          </cell>
        </row>
        <row r="26">
          <cell r="A26" t="str">
            <v>Dr. S. P. Singh</v>
          </cell>
          <cell r="B26" t="str">
            <v>AFQPS4232P</v>
          </cell>
          <cell r="C26" t="str">
            <v>Professor</v>
          </cell>
          <cell r="D26" t="str">
            <v>CSE</v>
          </cell>
          <cell r="E26" t="str">
            <v>Permanent</v>
          </cell>
          <cell r="F26" t="str">
            <v>1993-94</v>
          </cell>
          <cell r="G26">
            <v>28</v>
          </cell>
          <cell r="H26" t="str">
            <v>Yes</v>
          </cell>
        </row>
        <row r="27">
          <cell r="A27" t="str">
            <v>Dr. L. B. Prasad</v>
          </cell>
          <cell r="B27" t="str">
            <v>AHVPP8681Q</v>
          </cell>
          <cell r="C27" t="str">
            <v>Assistant professor</v>
          </cell>
          <cell r="D27" t="str">
            <v>EE</v>
          </cell>
          <cell r="E27" t="str">
            <v>Permanent</v>
          </cell>
          <cell r="F27" t="str">
            <v>1999-2000</v>
          </cell>
          <cell r="G27">
            <v>22</v>
          </cell>
          <cell r="H27" t="str">
            <v>Yes</v>
          </cell>
        </row>
        <row r="28">
          <cell r="A28" t="str">
            <v>Dr. Rakesh Kumar</v>
          </cell>
          <cell r="B28" t="str">
            <v>AAZPK8569M</v>
          </cell>
          <cell r="C28" t="str">
            <v>Professor</v>
          </cell>
          <cell r="D28" t="str">
            <v>CSE</v>
          </cell>
          <cell r="E28" t="str">
            <v>Permanent</v>
          </cell>
          <cell r="F28" t="str">
            <v>1998-99</v>
          </cell>
          <cell r="G28">
            <v>23</v>
          </cell>
          <cell r="H28" t="str">
            <v>Yes</v>
          </cell>
        </row>
        <row r="29">
          <cell r="A29" t="str">
            <v>Prof. B. K. Pandey</v>
          </cell>
          <cell r="B29" t="str">
            <v>AKSPP8775B</v>
          </cell>
          <cell r="C29" t="str">
            <v>Professor</v>
          </cell>
          <cell r="D29" t="str">
            <v>PMSD</v>
          </cell>
          <cell r="E29" t="str">
            <v>Permanent</v>
          </cell>
          <cell r="F29" t="str">
            <v>1998-99</v>
          </cell>
          <cell r="G29">
            <v>23</v>
          </cell>
          <cell r="H29" t="str">
            <v>Yes</v>
          </cell>
        </row>
        <row r="30">
          <cell r="A30" t="str">
            <v>Sri M.K. Srivastava</v>
          </cell>
          <cell r="B30" t="str">
            <v>AUYPS0981N</v>
          </cell>
          <cell r="C30" t="str">
            <v>Assistant Professor</v>
          </cell>
          <cell r="D30" t="str">
            <v>CSE</v>
          </cell>
          <cell r="E30" t="str">
            <v>Permanent</v>
          </cell>
          <cell r="F30" t="str">
            <v>2002-03</v>
          </cell>
          <cell r="G30">
            <v>19</v>
          </cell>
          <cell r="H30" t="str">
            <v>Yes</v>
          </cell>
        </row>
        <row r="31">
          <cell r="A31" t="str">
            <v>Dr. D. S Singh</v>
          </cell>
          <cell r="B31" t="str">
            <v>AUWPS6650E</v>
          </cell>
          <cell r="C31" t="str">
            <v>Associate Professor</v>
          </cell>
          <cell r="D31" t="str">
            <v>ITCA</v>
          </cell>
          <cell r="E31" t="str">
            <v>Permanent</v>
          </cell>
          <cell r="F31" t="str">
            <v>2002-03</v>
          </cell>
          <cell r="G31">
            <v>19</v>
          </cell>
          <cell r="H31" t="str">
            <v>Yes</v>
          </cell>
        </row>
        <row r="32">
          <cell r="A32" t="str">
            <v>Dr. Jay Prakash</v>
          </cell>
          <cell r="B32" t="str">
            <v>AKSPP8719M</v>
          </cell>
          <cell r="C32" t="str">
            <v>Assistant Professor</v>
          </cell>
          <cell r="D32" t="str">
            <v>ITCA</v>
          </cell>
          <cell r="E32" t="str">
            <v>Permanent</v>
          </cell>
          <cell r="F32" t="str">
            <v>2002-03</v>
          </cell>
          <cell r="G32">
            <v>19</v>
          </cell>
          <cell r="H32" t="str">
            <v>yes</v>
          </cell>
        </row>
        <row r="33">
          <cell r="A33" t="str">
            <v>Dr. P. P. Pande</v>
          </cell>
          <cell r="B33" t="str">
            <v>AJBPP4357K</v>
          </cell>
          <cell r="C33" t="str">
            <v>Associate Professor</v>
          </cell>
          <cell r="D33" t="str">
            <v>CESD</v>
          </cell>
          <cell r="E33" t="str">
            <v>Permanent</v>
          </cell>
          <cell r="F33" t="str">
            <v>2001-02</v>
          </cell>
          <cell r="G33">
            <v>20</v>
          </cell>
          <cell r="H33" t="str">
            <v>Yes</v>
          </cell>
        </row>
        <row r="34">
          <cell r="A34" t="str">
            <v>Sri M. Hasan</v>
          </cell>
          <cell r="B34" t="str">
            <v>ABKPH5335E</v>
          </cell>
          <cell r="C34" t="str">
            <v>Assistant Professor</v>
          </cell>
          <cell r="D34" t="str">
            <v>CSE</v>
          </cell>
          <cell r="E34" t="str">
            <v>Permanent</v>
          </cell>
          <cell r="F34" t="str">
            <v>2002-03</v>
          </cell>
          <cell r="G34">
            <v>19</v>
          </cell>
          <cell r="H34" t="str">
            <v>2020-21</v>
          </cell>
        </row>
        <row r="35">
          <cell r="A35" t="str">
            <v>Smt. Meenu,</v>
          </cell>
          <cell r="B35" t="str">
            <v>APBPM7517G</v>
          </cell>
          <cell r="C35" t="str">
            <v>Associate Professor</v>
          </cell>
          <cell r="D35" t="str">
            <v>CSE</v>
          </cell>
          <cell r="E35" t="str">
            <v>Permanent</v>
          </cell>
          <cell r="F35" t="str">
            <v>2002-03</v>
          </cell>
          <cell r="G35">
            <v>19</v>
          </cell>
          <cell r="H35" t="str">
            <v>Yes</v>
          </cell>
        </row>
        <row r="36">
          <cell r="A36" t="str">
            <v>Dr. A. K. Mishra</v>
          </cell>
          <cell r="B36" t="str">
            <v>AHGPM433D</v>
          </cell>
          <cell r="C36" t="str">
            <v>Associate Professor</v>
          </cell>
          <cell r="D36" t="str">
            <v>CE</v>
          </cell>
          <cell r="E36" t="str">
            <v>Permanent</v>
          </cell>
          <cell r="F36" t="str">
            <v>2009-10</v>
          </cell>
          <cell r="G36">
            <v>12</v>
          </cell>
          <cell r="H36" t="str">
            <v>Yes</v>
          </cell>
        </row>
        <row r="37">
          <cell r="A37" t="str">
            <v>Dr. Rajan Mishra</v>
          </cell>
          <cell r="B37" t="str">
            <v>ANAPM8146J</v>
          </cell>
          <cell r="C37" t="str">
            <v>Assistant Professor</v>
          </cell>
          <cell r="D37" t="str">
            <v>ECE</v>
          </cell>
          <cell r="E37" t="str">
            <v>Permanent</v>
          </cell>
          <cell r="F37" t="str">
            <v>2009-10</v>
          </cell>
          <cell r="G37">
            <v>12</v>
          </cell>
          <cell r="H37" t="str">
            <v>Yes</v>
          </cell>
        </row>
        <row r="38">
          <cell r="A38" t="str">
            <v>Prof. Shiva Prakash</v>
          </cell>
          <cell r="B38" t="str">
            <v>AHSPP5371L</v>
          </cell>
          <cell r="C38" t="str">
            <v>Professor</v>
          </cell>
          <cell r="D38" t="str">
            <v>ITCA</v>
          </cell>
          <cell r="E38" t="str">
            <v>Permanent</v>
          </cell>
          <cell r="F38" t="str">
            <v>2009-10</v>
          </cell>
          <cell r="G38">
            <v>12</v>
          </cell>
          <cell r="H38" t="str">
            <v>Yes</v>
          </cell>
        </row>
        <row r="39">
          <cell r="A39" t="str">
            <v>Dr. R K Dwivedi</v>
          </cell>
          <cell r="B39" t="str">
            <v>AKNPD7941A</v>
          </cell>
          <cell r="C39" t="str">
            <v>Assistant Professor</v>
          </cell>
          <cell r="D39" t="str">
            <v>ITCA</v>
          </cell>
          <cell r="E39" t="str">
            <v>Permanent</v>
          </cell>
          <cell r="F39" t="str">
            <v>2009-10</v>
          </cell>
          <cell r="G39">
            <v>12</v>
          </cell>
          <cell r="H39" t="str">
            <v>Yes</v>
          </cell>
        </row>
        <row r="40">
          <cell r="A40" t="str">
            <v xml:space="preserve">Prof. D. K. Dwivedi </v>
          </cell>
          <cell r="B40" t="str">
            <v>AHEPD1892J</v>
          </cell>
          <cell r="C40" t="str">
            <v>Professor</v>
          </cell>
          <cell r="D40" t="str">
            <v>PMSD</v>
          </cell>
          <cell r="E40" t="str">
            <v>Permanent</v>
          </cell>
          <cell r="F40" t="str">
            <v>2009-10</v>
          </cell>
          <cell r="G40">
            <v>12</v>
          </cell>
          <cell r="H40" t="str">
            <v>Yes</v>
          </cell>
        </row>
        <row r="41">
          <cell r="A41" t="str">
            <v>Dr. Satya Pal Singh</v>
          </cell>
          <cell r="B41" t="str">
            <v>BJXPS8791K</v>
          </cell>
          <cell r="C41" t="str">
            <v>Assistant Professor</v>
          </cell>
          <cell r="D41" t="str">
            <v>PMSD</v>
          </cell>
          <cell r="E41" t="str">
            <v>Permanent</v>
          </cell>
          <cell r="F41" t="str">
            <v>2009-10</v>
          </cell>
          <cell r="G41">
            <v>12</v>
          </cell>
          <cell r="H41" t="str">
            <v>Yes</v>
          </cell>
        </row>
        <row r="42">
          <cell r="A42" t="str">
            <v>Dr. Awadhesh Kumar</v>
          </cell>
          <cell r="B42" t="str">
            <v>ASVPG3271A</v>
          </cell>
          <cell r="C42" t="str">
            <v>Assistant professor</v>
          </cell>
          <cell r="D42" t="str">
            <v>EE</v>
          </cell>
          <cell r="E42" t="str">
            <v>Permanent</v>
          </cell>
          <cell r="F42" t="str">
            <v>2014-15</v>
          </cell>
          <cell r="G42">
            <v>7</v>
          </cell>
          <cell r="H42" t="str">
            <v>Yes</v>
          </cell>
        </row>
        <row r="43">
          <cell r="A43" t="str">
            <v>Shri Vinay Kumar Singh</v>
          </cell>
          <cell r="B43" t="str">
            <v>CGPPS2726E</v>
          </cell>
          <cell r="C43" t="str">
            <v>Assistant Professor</v>
          </cell>
          <cell r="D43" t="str">
            <v>CE</v>
          </cell>
          <cell r="E43" t="str">
            <v>Permanent</v>
          </cell>
          <cell r="F43" t="str">
            <v>2015-16</v>
          </cell>
          <cell r="G43">
            <v>6</v>
          </cell>
          <cell r="H43" t="str">
            <v xml:space="preserve">Yes </v>
          </cell>
        </row>
        <row r="44">
          <cell r="A44" t="str">
            <v>Dr. Sneha Gupta</v>
          </cell>
          <cell r="B44" t="str">
            <v>BJCPG1565J</v>
          </cell>
          <cell r="C44" t="str">
            <v>Assistant Professor</v>
          </cell>
          <cell r="D44" t="str">
            <v>CE</v>
          </cell>
          <cell r="E44" t="str">
            <v>Permanent</v>
          </cell>
          <cell r="F44" t="str">
            <v>2014-15</v>
          </cell>
          <cell r="G44">
            <v>7</v>
          </cell>
          <cell r="H44" t="str">
            <v>Yes</v>
          </cell>
        </row>
        <row r="45">
          <cell r="A45" t="str">
            <v>Dr. Sudhanshu Verma</v>
          </cell>
          <cell r="B45" t="str">
            <v>ADPPV8184Q</v>
          </cell>
          <cell r="C45" t="str">
            <v>Assistant Professor</v>
          </cell>
          <cell r="D45" t="str">
            <v>ECE</v>
          </cell>
          <cell r="E45" t="str">
            <v>Permanent</v>
          </cell>
          <cell r="F45" t="str">
            <v>2014-15</v>
          </cell>
          <cell r="G45">
            <v>7</v>
          </cell>
          <cell r="H45" t="str">
            <v>Yes</v>
          </cell>
        </row>
        <row r="46">
          <cell r="A46" t="str">
            <v>Shri. Gagandeep Bharti</v>
          </cell>
          <cell r="B46" t="str">
            <v>AWFPB1129G</v>
          </cell>
          <cell r="C46" t="str">
            <v>Assistant Professor</v>
          </cell>
          <cell r="D46" t="str">
            <v>ECE</v>
          </cell>
          <cell r="E46" t="str">
            <v>Permanent</v>
          </cell>
          <cell r="F46" t="str">
            <v>2014-15</v>
          </cell>
          <cell r="G46">
            <v>7</v>
          </cell>
          <cell r="H46" t="str">
            <v>Yes</v>
          </cell>
        </row>
        <row r="47">
          <cell r="A47" t="str">
            <v>Dr Navdeep Singh</v>
          </cell>
          <cell r="B47" t="str">
            <v>CIBPS2234P</v>
          </cell>
          <cell r="C47" t="str">
            <v>Assistant professor</v>
          </cell>
          <cell r="D47" t="str">
            <v>EE</v>
          </cell>
          <cell r="E47" t="str">
            <v>Permanent</v>
          </cell>
          <cell r="F47" t="str">
            <v>2015-16</v>
          </cell>
          <cell r="G47">
            <v>6</v>
          </cell>
          <cell r="H47" t="str">
            <v>Yes</v>
          </cell>
        </row>
        <row r="48">
          <cell r="A48" t="str">
            <v>Lt. K. B. Sahay</v>
          </cell>
          <cell r="B48" t="str">
            <v>CDNPS9580D</v>
          </cell>
          <cell r="C48" t="str">
            <v>Assistant professor</v>
          </cell>
          <cell r="D48" t="str">
            <v>EE</v>
          </cell>
          <cell r="E48" t="str">
            <v>Permanent</v>
          </cell>
          <cell r="F48" t="str">
            <v>2014-15</v>
          </cell>
          <cell r="G48">
            <v>7</v>
          </cell>
          <cell r="H48" t="str">
            <v>Yes</v>
          </cell>
        </row>
        <row r="49">
          <cell r="A49" t="str">
            <v>Dr. Devesh Kumar</v>
          </cell>
          <cell r="B49" t="str">
            <v>AIXPK7208D</v>
          </cell>
          <cell r="C49" t="str">
            <v>Assistant Professor</v>
          </cell>
          <cell r="D49" t="str">
            <v>ME</v>
          </cell>
          <cell r="E49" t="str">
            <v>Permanent</v>
          </cell>
          <cell r="F49" t="str">
            <v>2014-15</v>
          </cell>
          <cell r="G49">
            <v>7</v>
          </cell>
          <cell r="H49" t="str">
            <v>Yes</v>
          </cell>
        </row>
        <row r="50">
          <cell r="A50" t="str">
            <v>Dr.Swati Gangwar</v>
          </cell>
          <cell r="B50" t="str">
            <v>ATUPG2570Q</v>
          </cell>
          <cell r="C50" t="str">
            <v>Assistant Professor</v>
          </cell>
          <cell r="D50" t="str">
            <v>ME</v>
          </cell>
          <cell r="E50" t="str">
            <v>Permanent</v>
          </cell>
          <cell r="F50" t="str">
            <v>2014-15</v>
          </cell>
          <cell r="G50">
            <v>7</v>
          </cell>
          <cell r="H50" t="str">
            <v>2020-21</v>
          </cell>
        </row>
        <row r="51">
          <cell r="A51" t="str">
            <v>Mr. R.B. Prasad</v>
          </cell>
          <cell r="B51" t="str">
            <v>APNPP8128E</v>
          </cell>
          <cell r="C51" t="str">
            <v>Assistant Professor</v>
          </cell>
          <cell r="D51" t="str">
            <v>ME</v>
          </cell>
          <cell r="E51" t="str">
            <v>Permanent</v>
          </cell>
          <cell r="F51" t="str">
            <v>2014-15</v>
          </cell>
          <cell r="G51">
            <v>7</v>
          </cell>
          <cell r="H51" t="str">
            <v>Yes</v>
          </cell>
        </row>
        <row r="52">
          <cell r="A52" t="str">
            <v>Mr.Sunil Kumar Yadav</v>
          </cell>
          <cell r="B52" t="str">
            <v>ADPPY4811M</v>
          </cell>
          <cell r="C52" t="str">
            <v>Assistant Professor</v>
          </cell>
          <cell r="D52" t="str">
            <v>ME</v>
          </cell>
          <cell r="E52" t="str">
            <v>Permanent</v>
          </cell>
          <cell r="F52" t="str">
            <v>2015-16</v>
          </cell>
          <cell r="G52">
            <v>6</v>
          </cell>
          <cell r="H52" t="str">
            <v>Yes</v>
          </cell>
        </row>
        <row r="53">
          <cell r="A53" t="str">
            <v>Mr.Prashant Saini</v>
          </cell>
          <cell r="B53" t="str">
            <v>FIAPS1589D</v>
          </cell>
          <cell r="C53" t="str">
            <v>Assistant Professor</v>
          </cell>
          <cell r="D53" t="str">
            <v>ME</v>
          </cell>
          <cell r="E53" t="str">
            <v>Permanent</v>
          </cell>
          <cell r="F53" t="str">
            <v>2015-16</v>
          </cell>
          <cell r="G53">
            <v>6</v>
          </cell>
          <cell r="H53" t="str">
            <v>Yes</v>
          </cell>
        </row>
        <row r="54">
          <cell r="A54" t="str">
            <v>Mr.Dheerandra Singh</v>
          </cell>
          <cell r="B54" t="str">
            <v>EXYPS4183R</v>
          </cell>
          <cell r="C54" t="str">
            <v>Assistant Professor</v>
          </cell>
          <cell r="D54" t="str">
            <v>ME</v>
          </cell>
          <cell r="E54" t="str">
            <v>Permanent</v>
          </cell>
          <cell r="F54" t="str">
            <v>2015-16</v>
          </cell>
          <cell r="G54">
            <v>6</v>
          </cell>
          <cell r="H54" t="str">
            <v>Yes</v>
          </cell>
        </row>
        <row r="55">
          <cell r="A55" t="str">
            <v>Dr. Harish Chandra</v>
          </cell>
          <cell r="B55" t="str">
            <v>ANIPC7127P</v>
          </cell>
          <cell r="C55" t="str">
            <v>Assistant Professor</v>
          </cell>
          <cell r="D55" t="str">
            <v>MSCD</v>
          </cell>
          <cell r="E55" t="str">
            <v>Permanent</v>
          </cell>
          <cell r="F55" t="str">
            <v>2014-15</v>
          </cell>
          <cell r="G55">
            <v>6</v>
          </cell>
          <cell r="H55" t="str">
            <v>Yes</v>
          </cell>
        </row>
        <row r="56">
          <cell r="A56" t="str">
            <v>Dr. Amit Kumar Barnwal</v>
          </cell>
          <cell r="B56" t="str">
            <v>BSQPB0571G</v>
          </cell>
          <cell r="C56" t="str">
            <v>Assistant Professor</v>
          </cell>
          <cell r="D56" t="str">
            <v>MSCD</v>
          </cell>
          <cell r="E56" t="str">
            <v>Permanent</v>
          </cell>
          <cell r="F56" t="str">
            <v>2014-15</v>
          </cell>
          <cell r="G56">
            <v>6</v>
          </cell>
          <cell r="H56" t="str">
            <v>Yes</v>
          </cell>
        </row>
        <row r="57">
          <cell r="A57" t="str">
            <v>Dr. Krishana Kumar</v>
          </cell>
          <cell r="B57" t="str">
            <v>CIRPK2766A</v>
          </cell>
          <cell r="C57" t="str">
            <v>Assistant Professor</v>
          </cell>
          <cell r="D57" t="str">
            <v>CESD</v>
          </cell>
          <cell r="E57" t="str">
            <v>Permanent</v>
          </cell>
          <cell r="F57" t="str">
            <v>2015-16</v>
          </cell>
          <cell r="G57">
            <v>6</v>
          </cell>
          <cell r="H57" t="str">
            <v>Yes</v>
          </cell>
        </row>
        <row r="58">
          <cell r="A58" t="str">
            <v>Dr. Ravi Kumar Gupta</v>
          </cell>
          <cell r="B58" t="str">
            <v>BLFPG9017G</v>
          </cell>
          <cell r="C58" t="str">
            <v xml:space="preserve">Assistant Professor </v>
          </cell>
          <cell r="D58" t="str">
            <v>HMSD</v>
          </cell>
          <cell r="E58" t="str">
            <v>Permanent</v>
          </cell>
          <cell r="F58" t="str">
            <v>2015-16</v>
          </cell>
          <cell r="G58">
            <v>6</v>
          </cell>
          <cell r="H58" t="str">
            <v>Yes</v>
          </cell>
        </row>
        <row r="59">
          <cell r="A59" t="str">
            <v>Shri Madan Chandra Maurya</v>
          </cell>
          <cell r="B59" t="str">
            <v>BNLPM9615G</v>
          </cell>
          <cell r="C59" t="str">
            <v>Assistant Professor</v>
          </cell>
          <cell r="D59" t="str">
            <v>CE</v>
          </cell>
          <cell r="E59" t="str">
            <v>Permanent</v>
          </cell>
          <cell r="F59" t="str">
            <v>2015-16</v>
          </cell>
          <cell r="G59">
            <v>6</v>
          </cell>
          <cell r="H59" t="str">
            <v>yes</v>
          </cell>
        </row>
        <row r="60">
          <cell r="A60" t="str">
            <v>Prof. Brijesh Kumar</v>
          </cell>
          <cell r="B60" t="str">
            <v>ALNPK8765G</v>
          </cell>
          <cell r="C60" t="str">
            <v>Professor</v>
          </cell>
          <cell r="D60" t="str">
            <v>ECE</v>
          </cell>
          <cell r="E60" t="str">
            <v>Permanent</v>
          </cell>
          <cell r="F60" t="str">
            <v>2015-16</v>
          </cell>
          <cell r="G60">
            <v>6</v>
          </cell>
          <cell r="H60" t="str">
            <v>Yes</v>
          </cell>
        </row>
        <row r="61">
          <cell r="A61" t="str">
            <v>Dr. Manish Kumar</v>
          </cell>
          <cell r="B61" t="str">
            <v>AWTPK0519M</v>
          </cell>
          <cell r="C61" t="str">
            <v>Associate Professor</v>
          </cell>
          <cell r="D61" t="str">
            <v>ECE</v>
          </cell>
          <cell r="E61" t="str">
            <v>Permanent</v>
          </cell>
          <cell r="F61" t="str">
            <v>2016-17</v>
          </cell>
          <cell r="G61">
            <v>5</v>
          </cell>
          <cell r="H61" t="str">
            <v>Yes</v>
          </cell>
        </row>
        <row r="62">
          <cell r="A62" t="str">
            <v>Dr. Pooja Lohia</v>
          </cell>
          <cell r="B62" t="str">
            <v>ADDPL8347H</v>
          </cell>
          <cell r="C62" t="str">
            <v>Assistant Professor</v>
          </cell>
          <cell r="D62" t="str">
            <v>ECE</v>
          </cell>
          <cell r="E62" t="str">
            <v>Permanent</v>
          </cell>
          <cell r="F62" t="str">
            <v>2015-16</v>
          </cell>
          <cell r="G62">
            <v>6</v>
          </cell>
          <cell r="H62" t="str">
            <v>Yes</v>
          </cell>
        </row>
        <row r="63">
          <cell r="A63" t="str">
            <v>Dr. Dharmendra Kumar</v>
          </cell>
          <cell r="B63" t="str">
            <v>EAUPK5309A</v>
          </cell>
          <cell r="C63" t="str">
            <v>Assistant Professor</v>
          </cell>
          <cell r="D63" t="str">
            <v>ECE</v>
          </cell>
          <cell r="E63" t="str">
            <v>Permanent</v>
          </cell>
          <cell r="F63" t="str">
            <v>2015-16</v>
          </cell>
          <cell r="G63">
            <v>6</v>
          </cell>
          <cell r="H63" t="str">
            <v>Yes</v>
          </cell>
        </row>
        <row r="64">
          <cell r="A64" t="str">
            <v>Dr. Anupam Sahu</v>
          </cell>
          <cell r="B64" t="str">
            <v>DVJPS8377B</v>
          </cell>
          <cell r="C64" t="str">
            <v>Assistant Professor</v>
          </cell>
          <cell r="D64" t="str">
            <v>ECE</v>
          </cell>
          <cell r="E64" t="str">
            <v>Permanent</v>
          </cell>
          <cell r="F64" t="str">
            <v>2015-16</v>
          </cell>
          <cell r="G64">
            <v>6</v>
          </cell>
          <cell r="H64" t="str">
            <v>Yes</v>
          </cell>
        </row>
        <row r="65">
          <cell r="A65" t="str">
            <v>Dr. Shekhar Yadav</v>
          </cell>
          <cell r="B65" t="str">
            <v>AIGPY3870N</v>
          </cell>
          <cell r="C65" t="str">
            <v>Assistant Professor</v>
          </cell>
          <cell r="D65" t="str">
            <v>EE</v>
          </cell>
          <cell r="E65" t="str">
            <v>Permanent</v>
          </cell>
          <cell r="F65" t="str">
            <v>2016-17</v>
          </cell>
          <cell r="G65">
            <v>5</v>
          </cell>
          <cell r="H65" t="str">
            <v>Yes</v>
          </cell>
        </row>
        <row r="66">
          <cell r="A66" t="str">
            <v>Dr. R  K. Tiwari</v>
          </cell>
          <cell r="B66" t="str">
            <v>ASMPT3861C</v>
          </cell>
          <cell r="C66" t="str">
            <v>Assistant Professor</v>
          </cell>
          <cell r="D66" t="str">
            <v>CSE</v>
          </cell>
          <cell r="E66" t="str">
            <v>Permanent</v>
          </cell>
          <cell r="F66" t="str">
            <v>2015-16</v>
          </cell>
          <cell r="G66">
            <v>6</v>
          </cell>
          <cell r="H66" t="str">
            <v>Yes</v>
          </cell>
        </row>
        <row r="67">
          <cell r="A67" t="str">
            <v>Sri S.K. Saroj</v>
          </cell>
          <cell r="B67" t="str">
            <v>CKFPS7345H</v>
          </cell>
          <cell r="C67" t="str">
            <v>Assistant Professor</v>
          </cell>
          <cell r="D67" t="str">
            <v>CSE</v>
          </cell>
          <cell r="E67" t="str">
            <v>Permanent</v>
          </cell>
          <cell r="F67" t="str">
            <v>2015-16</v>
          </cell>
          <cell r="G67">
            <v>5</v>
          </cell>
          <cell r="H67" t="str">
            <v>Yes</v>
          </cell>
        </row>
        <row r="68">
          <cell r="A68" t="str">
            <v>Prof. Jeeoot Singh</v>
          </cell>
          <cell r="B68" t="str">
            <v>AYJPS3215L</v>
          </cell>
          <cell r="C68" t="str">
            <v>Professor</v>
          </cell>
          <cell r="D68" t="str">
            <v>ME</v>
          </cell>
          <cell r="E68" t="str">
            <v>Permanent</v>
          </cell>
          <cell r="F68" t="str">
            <v>2015-16</v>
          </cell>
          <cell r="G68">
            <v>5</v>
          </cell>
          <cell r="H68" t="str">
            <v>Yes</v>
          </cell>
        </row>
        <row r="69">
          <cell r="A69" t="str">
            <v>Mr.Anjani Kumar Singh</v>
          </cell>
          <cell r="B69" t="str">
            <v>AOAPS7975N</v>
          </cell>
          <cell r="C69" t="str">
            <v>Assistant Professor</v>
          </cell>
          <cell r="D69" t="str">
            <v>ME</v>
          </cell>
          <cell r="E69" t="str">
            <v>Permanent</v>
          </cell>
          <cell r="F69" t="str">
            <v>2016-17</v>
          </cell>
          <cell r="G69">
            <v>5</v>
          </cell>
          <cell r="H69" t="str">
            <v>Yes</v>
          </cell>
        </row>
        <row r="70">
          <cell r="A70" t="str">
            <v>Dr. Ravi Shankar</v>
          </cell>
          <cell r="B70" t="str">
            <v>CSYPS3474E</v>
          </cell>
          <cell r="C70" t="str">
            <v>Assistant Professor</v>
          </cell>
          <cell r="D70" t="str">
            <v>CHED</v>
          </cell>
          <cell r="E70" t="str">
            <v>Permanent</v>
          </cell>
          <cell r="F70" t="str">
            <v>2015-16</v>
          </cell>
          <cell r="G70">
            <v>6</v>
          </cell>
          <cell r="H70" t="str">
            <v>Yes</v>
          </cell>
        </row>
        <row r="71">
          <cell r="A71" t="str">
            <v>Dr. Abhishek Kumar Gupta</v>
          </cell>
          <cell r="B71" t="str">
            <v>BIQPG7276R</v>
          </cell>
          <cell r="C71" t="str">
            <v>Assistant Professor</v>
          </cell>
          <cell r="D71" t="str">
            <v>PMSD</v>
          </cell>
          <cell r="E71" t="str">
            <v>Permanent</v>
          </cell>
          <cell r="F71" t="str">
            <v>2015-16</v>
          </cell>
          <cell r="G71">
            <v>6</v>
          </cell>
          <cell r="H71" t="str">
            <v>Yes</v>
          </cell>
        </row>
        <row r="72">
          <cell r="A72" t="str">
            <v>Dr. Ram Keval</v>
          </cell>
          <cell r="B72" t="str">
            <v>CHAPK8062R</v>
          </cell>
          <cell r="C72" t="str">
            <v>Assistant Professor</v>
          </cell>
          <cell r="D72" t="str">
            <v>MSCD</v>
          </cell>
          <cell r="E72" t="str">
            <v>Permanent</v>
          </cell>
          <cell r="F72" t="str">
            <v>2015-16</v>
          </cell>
          <cell r="G72">
            <v>6</v>
          </cell>
          <cell r="H72" t="str">
            <v>Yes</v>
          </cell>
        </row>
        <row r="73">
          <cell r="A73" t="str">
            <v xml:space="preserve">Dr. Abhijit Mishra </v>
          </cell>
          <cell r="B73" t="str">
            <v>AXZPM8340D</v>
          </cell>
          <cell r="C73" t="str">
            <v xml:space="preserve">Assistant Professor </v>
          </cell>
          <cell r="D73" t="str">
            <v>HMSD</v>
          </cell>
          <cell r="E73" t="str">
            <v>Permanent</v>
          </cell>
          <cell r="F73" t="str">
            <v>2015-16</v>
          </cell>
          <cell r="G73">
            <v>6</v>
          </cell>
          <cell r="H73" t="str">
            <v>Yes</v>
          </cell>
        </row>
        <row r="74">
          <cell r="A74" t="str">
            <v>Dr. Vinay Bhushan Chauhan</v>
          </cell>
          <cell r="B74" t="str">
            <v>ARRPC7029H</v>
          </cell>
          <cell r="C74" t="str">
            <v>Assistant Professor</v>
          </cell>
          <cell r="D74" t="str">
            <v>CE</v>
          </cell>
          <cell r="E74" t="str">
            <v>Permanent</v>
          </cell>
          <cell r="F74" t="str">
            <v>2017-18</v>
          </cell>
          <cell r="G74">
            <v>4</v>
          </cell>
          <cell r="H74" t="str">
            <v xml:space="preserve">Yes </v>
          </cell>
        </row>
        <row r="75">
          <cell r="A75" t="str">
            <v>Shri Rohit Kumar</v>
          </cell>
          <cell r="B75" t="str">
            <v>ATRPK2820D</v>
          </cell>
          <cell r="C75" t="str">
            <v>Assistant Professor</v>
          </cell>
          <cell r="D75" t="str">
            <v>CE</v>
          </cell>
          <cell r="E75" t="str">
            <v>Permanent</v>
          </cell>
          <cell r="F75" t="str">
            <v>2017-18</v>
          </cell>
          <cell r="G75">
            <v>4</v>
          </cell>
          <cell r="H75" t="str">
            <v>Yes</v>
          </cell>
        </row>
        <row r="76">
          <cell r="A76" t="str">
            <v>Dr. B.P. Pandey</v>
          </cell>
          <cell r="B76" t="str">
            <v>BIUPP8486J</v>
          </cell>
          <cell r="C76" t="str">
            <v>Assistant Professor</v>
          </cell>
          <cell r="D76" t="str">
            <v>ECE</v>
          </cell>
          <cell r="E76" t="str">
            <v>Permanent</v>
          </cell>
          <cell r="F76" t="str">
            <v>2017-18</v>
          </cell>
          <cell r="G76">
            <v>4</v>
          </cell>
          <cell r="H76" t="str">
            <v>Yes</v>
          </cell>
        </row>
        <row r="77">
          <cell r="A77" t="str">
            <v>Dr. Prabhakar Tiwari</v>
          </cell>
          <cell r="B77" t="str">
            <v>AELPT2468N</v>
          </cell>
          <cell r="C77" t="str">
            <v>Associate Professor</v>
          </cell>
          <cell r="D77" t="str">
            <v>EE</v>
          </cell>
          <cell r="E77" t="str">
            <v>Permanent</v>
          </cell>
          <cell r="F77" t="str">
            <v>2017-18</v>
          </cell>
          <cell r="G77">
            <v>4</v>
          </cell>
          <cell r="H77" t="str">
            <v>Yes</v>
          </cell>
        </row>
        <row r="78">
          <cell r="A78" t="str">
            <v>Dr. Sanjay Mishra</v>
          </cell>
          <cell r="B78" t="str">
            <v>AJCPM3213A</v>
          </cell>
          <cell r="C78" t="str">
            <v>Associate Professor</v>
          </cell>
          <cell r="D78" t="str">
            <v>ME</v>
          </cell>
          <cell r="E78" t="str">
            <v>Permanent</v>
          </cell>
          <cell r="F78" t="str">
            <v>2017-18</v>
          </cell>
          <cell r="G78">
            <v>4</v>
          </cell>
          <cell r="H78" t="str">
            <v>Yes</v>
          </cell>
        </row>
        <row r="79">
          <cell r="A79" t="str">
            <v>Dr. Rajesh Kumar Verma</v>
          </cell>
          <cell r="B79" t="str">
            <v>AJKPV2164R</v>
          </cell>
          <cell r="C79" t="str">
            <v>Associate Professor</v>
          </cell>
          <cell r="D79" t="str">
            <v>ME</v>
          </cell>
          <cell r="E79" t="str">
            <v>Permanent</v>
          </cell>
          <cell r="F79" t="str">
            <v>2017-18</v>
          </cell>
          <cell r="G79">
            <v>4</v>
          </cell>
          <cell r="H79" t="str">
            <v>Yes</v>
          </cell>
        </row>
        <row r="80">
          <cell r="A80" t="str">
            <v>Dr. Vinod Kumar Mishra</v>
          </cell>
          <cell r="B80" t="str">
            <v>AUVPM4754A</v>
          </cell>
          <cell r="C80" t="str">
            <v>Associate Professor</v>
          </cell>
          <cell r="D80" t="str">
            <v>MSCD</v>
          </cell>
          <cell r="E80" t="str">
            <v>Permanent</v>
          </cell>
          <cell r="F80" t="str">
            <v>2017-18</v>
          </cell>
          <cell r="G80">
            <v>4</v>
          </cell>
          <cell r="H80" t="str">
            <v>Yes</v>
          </cell>
        </row>
        <row r="81">
          <cell r="A81" t="str">
            <v>Dr. Rajesh K. Yadav</v>
          </cell>
          <cell r="B81" t="str">
            <v>AFMPY7378E</v>
          </cell>
          <cell r="C81" t="str">
            <v>Associate Professor</v>
          </cell>
          <cell r="D81" t="str">
            <v>CESD</v>
          </cell>
          <cell r="E81" t="str">
            <v>Permanent</v>
          </cell>
          <cell r="F81" t="str">
            <v>2017-18</v>
          </cell>
          <cell r="G81">
            <v>4</v>
          </cell>
          <cell r="H81" t="str">
            <v>Yes</v>
          </cell>
        </row>
        <row r="82">
          <cell r="A82" t="str">
            <v>Dr. Sudhir Narayan Singh</v>
          </cell>
          <cell r="B82" t="str">
            <v>BGSPS4532A</v>
          </cell>
          <cell r="C82" t="str">
            <v>Associate Professor</v>
          </cell>
          <cell r="D82" t="str">
            <v>HMSD</v>
          </cell>
          <cell r="E82" t="str">
            <v>Permanent</v>
          </cell>
          <cell r="F82" t="str">
            <v>2017-18</v>
          </cell>
          <cell r="G82">
            <v>4</v>
          </cell>
          <cell r="H82" t="str">
            <v>Yes</v>
          </cell>
        </row>
        <row r="83">
          <cell r="A83" t="str">
            <v>Dr. Pradeep Muley</v>
          </cell>
          <cell r="B83" t="str">
            <v>CJGPM0973H</v>
          </cell>
          <cell r="C83" t="str">
            <v>Assistant Professor</v>
          </cell>
          <cell r="D83" t="str">
            <v>CE</v>
          </cell>
          <cell r="E83" t="str">
            <v>Permanent</v>
          </cell>
          <cell r="F83" t="str">
            <v>2017-18</v>
          </cell>
          <cell r="G83">
            <v>4</v>
          </cell>
          <cell r="H83" t="str">
            <v xml:space="preserve">Yes </v>
          </cell>
        </row>
        <row r="84">
          <cell r="A84" t="str">
            <v>Prof. S. K. Soni</v>
          </cell>
          <cell r="B84" t="str">
            <v>APYPS8879L</v>
          </cell>
          <cell r="C84" t="str">
            <v>Professor</v>
          </cell>
          <cell r="D84" t="str">
            <v>ECE</v>
          </cell>
          <cell r="E84" t="str">
            <v>Permanent</v>
          </cell>
          <cell r="F84" t="str">
            <v>2017-18</v>
          </cell>
          <cell r="G84">
            <v>4</v>
          </cell>
          <cell r="H84" t="str">
            <v>Yes</v>
          </cell>
        </row>
        <row r="85">
          <cell r="A85" t="str">
            <v>Dr. V. L. Gole</v>
          </cell>
          <cell r="B85" t="str">
            <v>ALBPG2302F</v>
          </cell>
          <cell r="C85" t="str">
            <v>Associate Professor</v>
          </cell>
          <cell r="D85" t="str">
            <v>CHED</v>
          </cell>
          <cell r="E85" t="str">
            <v>Permanent</v>
          </cell>
          <cell r="F85" t="str">
            <v>2017-18</v>
          </cell>
          <cell r="G85">
            <v>3</v>
          </cell>
          <cell r="H85" t="str">
            <v>Yes</v>
          </cell>
        </row>
        <row r="86">
          <cell r="A86" t="str">
            <v>Dr.Prateek Khare</v>
          </cell>
          <cell r="B86" t="str">
            <v>CLRPK8885R</v>
          </cell>
          <cell r="C86" t="str">
            <v>Assistant Professor</v>
          </cell>
          <cell r="D86" t="str">
            <v>CHED</v>
          </cell>
          <cell r="E86" t="str">
            <v>Permanent</v>
          </cell>
          <cell r="F86" t="str">
            <v>2017-18</v>
          </cell>
          <cell r="G86">
            <v>3</v>
          </cell>
          <cell r="H86" t="str">
            <v>Yes</v>
          </cell>
        </row>
        <row r="87">
          <cell r="A87" t="str">
            <v>Dr. Jyoti</v>
          </cell>
          <cell r="B87" t="str">
            <v>AHOPJ5572P</v>
          </cell>
          <cell r="C87" t="str">
            <v>Assistant Professor</v>
          </cell>
          <cell r="D87" t="str">
            <v>CHED</v>
          </cell>
          <cell r="E87" t="str">
            <v>Permanent</v>
          </cell>
          <cell r="F87" t="str">
            <v>2017-18</v>
          </cell>
          <cell r="G87">
            <v>3</v>
          </cell>
          <cell r="H87" t="str">
            <v>Yes</v>
          </cell>
        </row>
        <row r="88">
          <cell r="A88" t="str">
            <v>Prof. V. K. Dwivedi</v>
          </cell>
          <cell r="B88" t="str">
            <v>ADDPV0431G</v>
          </cell>
          <cell r="C88" t="str">
            <v>Professor</v>
          </cell>
          <cell r="D88" t="str">
            <v>T&amp;P</v>
          </cell>
          <cell r="E88" t="str">
            <v>Permanent</v>
          </cell>
          <cell r="F88" t="str">
            <v>2019-20</v>
          </cell>
          <cell r="G88">
            <v>2</v>
          </cell>
          <cell r="H88" t="str">
            <v>Yes</v>
          </cell>
        </row>
        <row r="89">
          <cell r="A89" t="str">
            <v>Dr. Laxmikant Yadav</v>
          </cell>
          <cell r="B89" t="str">
            <v>AIJPY7564q</v>
          </cell>
          <cell r="C89" t="str">
            <v>Assistant Professor</v>
          </cell>
          <cell r="D89" t="str">
            <v>ME</v>
          </cell>
          <cell r="E89" t="str">
            <v>Permanent</v>
          </cell>
          <cell r="F89" t="str">
            <v>2015-16</v>
          </cell>
          <cell r="G89">
            <v>4</v>
          </cell>
          <cell r="H89" t="str">
            <v>2019-20</v>
          </cell>
        </row>
        <row r="90">
          <cell r="A90" t="str">
            <v>Miss Shweta Yadav</v>
          </cell>
          <cell r="B90" t="str">
            <v>AHYPY4469L</v>
          </cell>
          <cell r="C90" t="str">
            <v>Assistant Professor</v>
          </cell>
          <cell r="D90" t="str">
            <v>CE</v>
          </cell>
          <cell r="E90" t="str">
            <v>Permanent</v>
          </cell>
          <cell r="F90" t="str">
            <v>2016-17</v>
          </cell>
          <cell r="G90">
            <v>3</v>
          </cell>
          <cell r="H90" t="str">
            <v>2019-20</v>
          </cell>
        </row>
        <row r="91">
          <cell r="A91" t="str">
            <v>Dr. D. Kandu</v>
          </cell>
          <cell r="B91" t="str">
            <v>AKIPK9494N</v>
          </cell>
          <cell r="C91" t="str">
            <v>Associate Professor</v>
          </cell>
          <cell r="D91" t="str">
            <v>MSCD</v>
          </cell>
          <cell r="E91" t="str">
            <v>Permanent</v>
          </cell>
          <cell r="F91" t="str">
            <v>1999-00</v>
          </cell>
          <cell r="G91">
            <v>21</v>
          </cell>
          <cell r="H91" t="str">
            <v>2019-20</v>
          </cell>
        </row>
        <row r="92">
          <cell r="A92" t="str">
            <v>Dr. Divakar Yadav</v>
          </cell>
          <cell r="B92" t="str">
            <v>AAUPY7266J</v>
          </cell>
          <cell r="C92" t="str">
            <v>Associate Professor</v>
          </cell>
          <cell r="D92" t="str">
            <v>CSE</v>
          </cell>
          <cell r="E92" t="str">
            <v>Permanent</v>
          </cell>
          <cell r="F92" t="str">
            <v>2016-17</v>
          </cell>
          <cell r="G92">
            <v>3</v>
          </cell>
          <cell r="H92" t="str">
            <v>2019-20</v>
          </cell>
        </row>
        <row r="93">
          <cell r="A93" t="str">
            <v>R.N.Mall</v>
          </cell>
          <cell r="B93" t="str">
            <v>ACXPM8551F</v>
          </cell>
          <cell r="C93" t="str">
            <v>Assistant Professor</v>
          </cell>
          <cell r="D93" t="str">
            <v>ME</v>
          </cell>
          <cell r="E93" t="str">
            <v>Permanent</v>
          </cell>
          <cell r="F93" t="str">
            <v>1996-97</v>
          </cell>
          <cell r="G93">
            <v>23</v>
          </cell>
          <cell r="H93" t="str">
            <v>2018-19</v>
          </cell>
        </row>
        <row r="94">
          <cell r="A94" t="str">
            <v>Miss Sana Zafar</v>
          </cell>
          <cell r="B94" t="str">
            <v>ABFPZ3896D</v>
          </cell>
          <cell r="C94" t="str">
            <v>Assistant Professor</v>
          </cell>
          <cell r="D94" t="str">
            <v>CE</v>
          </cell>
          <cell r="E94" t="str">
            <v>Permanent</v>
          </cell>
          <cell r="F94" t="str">
            <v>2014-15</v>
          </cell>
          <cell r="G94">
            <v>5</v>
          </cell>
          <cell r="H94" t="str">
            <v>2018-19</v>
          </cell>
        </row>
        <row r="95">
          <cell r="A95" t="str">
            <v>Shri Vikas Kumar</v>
          </cell>
          <cell r="B95" t="str">
            <v>CPTPK8041R</v>
          </cell>
          <cell r="C95" t="str">
            <v>Assistant Professor</v>
          </cell>
          <cell r="D95" t="str">
            <v>CE</v>
          </cell>
          <cell r="E95" t="str">
            <v>Permanent</v>
          </cell>
          <cell r="F95" t="str">
            <v>2016-17</v>
          </cell>
          <cell r="G95">
            <v>3</v>
          </cell>
          <cell r="H95" t="str">
            <v>2018-19</v>
          </cell>
        </row>
        <row r="96">
          <cell r="A96" t="str">
            <v>Dr. N. P. Singh</v>
          </cell>
          <cell r="B96" t="str">
            <v>BCFPS4727N</v>
          </cell>
          <cell r="C96" t="str">
            <v>Assistant Professor</v>
          </cell>
          <cell r="D96" t="str">
            <v>CSE</v>
          </cell>
          <cell r="E96" t="str">
            <v>Permanent</v>
          </cell>
          <cell r="F96" t="str">
            <v>2016--17</v>
          </cell>
          <cell r="G96">
            <v>3</v>
          </cell>
          <cell r="H96" t="str">
            <v>2018-19</v>
          </cell>
        </row>
        <row r="97">
          <cell r="A97" t="str">
            <v>Dr. Radha Krishna Lal</v>
          </cell>
          <cell r="B97" t="str">
            <v>AGLPL6066G</v>
          </cell>
          <cell r="C97" t="str">
            <v>Assistant Professor</v>
          </cell>
          <cell r="D97" t="str">
            <v>ME</v>
          </cell>
          <cell r="E97" t="str">
            <v>Permanent</v>
          </cell>
          <cell r="F97" t="str">
            <v>2014-15</v>
          </cell>
          <cell r="G97">
            <v>3</v>
          </cell>
          <cell r="H97" t="str">
            <v>2017-18</v>
          </cell>
        </row>
        <row r="98">
          <cell r="A98" t="str">
            <v>Dr. Gaurav Baranwal</v>
          </cell>
          <cell r="B98" t="str">
            <v>AYTPB3522D</v>
          </cell>
          <cell r="C98" t="str">
            <v>Assistant Professor</v>
          </cell>
          <cell r="D98" t="str">
            <v>CSE</v>
          </cell>
          <cell r="E98" t="str">
            <v>Permanent</v>
          </cell>
          <cell r="F98" t="str">
            <v>2015-16</v>
          </cell>
          <cell r="G98">
            <v>2</v>
          </cell>
          <cell r="H98" t="str">
            <v>2017-18</v>
          </cell>
        </row>
        <row r="99">
          <cell r="A99" t="str">
            <v>Shri Kshitij Kumar Yadav</v>
          </cell>
          <cell r="B99" t="str">
            <v>NA</v>
          </cell>
          <cell r="C99" t="str">
            <v>Assistant Professor</v>
          </cell>
          <cell r="D99" t="str">
            <v>CE</v>
          </cell>
          <cell r="E99" t="str">
            <v>Permanent</v>
          </cell>
          <cell r="F99" t="str">
            <v>2015-16</v>
          </cell>
          <cell r="G99">
            <v>1</v>
          </cell>
          <cell r="H99" t="str">
            <v>2016-17</v>
          </cell>
        </row>
        <row r="100">
          <cell r="A100" t="str">
            <v>Miss Sunayana</v>
          </cell>
          <cell r="B100" t="str">
            <v>DSRPS3927L</v>
          </cell>
          <cell r="C100" t="str">
            <v>Assistant Professor</v>
          </cell>
          <cell r="D100" t="str">
            <v>CE</v>
          </cell>
          <cell r="E100" t="str">
            <v>Permanent</v>
          </cell>
          <cell r="F100" t="str">
            <v>2014-15</v>
          </cell>
          <cell r="G100">
            <v>2</v>
          </cell>
          <cell r="H100" t="str">
            <v>2016-17</v>
          </cell>
        </row>
        <row r="101">
          <cell r="A101" t="str">
            <v>Mr. Deepak Kumar</v>
          </cell>
          <cell r="B101" t="str">
            <v>COPPK8568C</v>
          </cell>
          <cell r="C101" t="str">
            <v>Assistant Professor-NPIU</v>
          </cell>
          <cell r="D101" t="str">
            <v>ECE</v>
          </cell>
          <cell r="E101" t="str">
            <v>Temporary</v>
          </cell>
          <cell r="F101" t="str">
            <v>2018-19</v>
          </cell>
          <cell r="G101">
            <v>3</v>
          </cell>
          <cell r="H101" t="str">
            <v>Yes</v>
          </cell>
        </row>
        <row r="102">
          <cell r="A102" t="str">
            <v>Mr. Ritesh Kumar</v>
          </cell>
          <cell r="B102" t="str">
            <v>CTIPK6506L</v>
          </cell>
          <cell r="C102" t="str">
            <v>Assistant Professor-NPIU</v>
          </cell>
          <cell r="D102" t="str">
            <v>ECE</v>
          </cell>
          <cell r="E102" t="str">
            <v>Temporary</v>
          </cell>
          <cell r="F102" t="str">
            <v>2018-19</v>
          </cell>
          <cell r="G102">
            <v>3</v>
          </cell>
          <cell r="H102" t="str">
            <v>Yes</v>
          </cell>
        </row>
        <row r="103">
          <cell r="A103" t="str">
            <v>Dr. Brijesh  Mishra</v>
          </cell>
          <cell r="B103" t="str">
            <v>BEPPM2568M</v>
          </cell>
          <cell r="C103" t="str">
            <v>Assistant Professor-NPIU</v>
          </cell>
          <cell r="D103" t="str">
            <v>ECE</v>
          </cell>
          <cell r="E103" t="str">
            <v>Temporary</v>
          </cell>
          <cell r="F103" t="str">
            <v>2018-19</v>
          </cell>
          <cell r="G103">
            <v>3</v>
          </cell>
          <cell r="H103" t="str">
            <v>Yes</v>
          </cell>
        </row>
        <row r="104">
          <cell r="A104" t="str">
            <v>Mr. Sahadab Azam Siddique</v>
          </cell>
          <cell r="B104" t="str">
            <v>GCUPS8560P</v>
          </cell>
          <cell r="C104" t="str">
            <v>Assistant Professor-NPIU</v>
          </cell>
          <cell r="D104" t="str">
            <v>ECE</v>
          </cell>
          <cell r="E104" t="str">
            <v>Temporary</v>
          </cell>
          <cell r="F104" t="str">
            <v>2018-19</v>
          </cell>
          <cell r="G104">
            <v>3</v>
          </cell>
          <cell r="H104" t="str">
            <v>Yes</v>
          </cell>
        </row>
        <row r="105">
          <cell r="A105" t="str">
            <v>Dr. Satish Chandra</v>
          </cell>
          <cell r="B105" t="str">
            <v>AZZPC9954H</v>
          </cell>
          <cell r="C105" t="str">
            <v>Assistant Professor-NPIU</v>
          </cell>
          <cell r="D105" t="str">
            <v>ECE</v>
          </cell>
          <cell r="E105" t="str">
            <v>Temporary</v>
          </cell>
          <cell r="F105" t="str">
            <v>2018-19</v>
          </cell>
          <cell r="G105">
            <v>3</v>
          </cell>
          <cell r="H105" t="str">
            <v>Yes</v>
          </cell>
        </row>
        <row r="106">
          <cell r="A106" t="str">
            <v>Dr. Pratosh Kr. Pal</v>
          </cell>
          <cell r="B106" t="str">
            <v>BVIPP8468H</v>
          </cell>
          <cell r="C106" t="str">
            <v>Assistant Professor-NPIU</v>
          </cell>
          <cell r="D106" t="str">
            <v>ECE</v>
          </cell>
          <cell r="E106" t="str">
            <v>Temporary</v>
          </cell>
          <cell r="F106" t="str">
            <v>2018-19</v>
          </cell>
          <cell r="G106">
            <v>3</v>
          </cell>
          <cell r="H106" t="str">
            <v>Yes</v>
          </cell>
        </row>
        <row r="107">
          <cell r="A107" t="str">
            <v>Ms. Rukmani Singh</v>
          </cell>
          <cell r="B107" t="str">
            <v>FRCPS9781J</v>
          </cell>
          <cell r="C107" t="str">
            <v>Assistant Professor-NPIU</v>
          </cell>
          <cell r="D107" t="str">
            <v>ECE</v>
          </cell>
          <cell r="E107" t="str">
            <v>Temporary</v>
          </cell>
          <cell r="F107" t="str">
            <v>2018-19</v>
          </cell>
          <cell r="G107">
            <v>3</v>
          </cell>
          <cell r="H107" t="str">
            <v>Yes</v>
          </cell>
        </row>
        <row r="108">
          <cell r="A108" t="str">
            <v>Dr. Vijay Kumar Singh</v>
          </cell>
          <cell r="B108" t="str">
            <v>CLTPS2630G</v>
          </cell>
          <cell r="C108" t="str">
            <v>Assistant Professor-NPIU</v>
          </cell>
          <cell r="D108" t="str">
            <v>ME</v>
          </cell>
          <cell r="E108" t="str">
            <v>Temporary</v>
          </cell>
          <cell r="F108" t="str">
            <v>2018-19</v>
          </cell>
          <cell r="G108">
            <v>3</v>
          </cell>
          <cell r="H108" t="str">
            <v>Yes</v>
          </cell>
        </row>
        <row r="109">
          <cell r="A109" t="str">
            <v>Mr.Mohd. Saifullah Khalid</v>
          </cell>
          <cell r="B109" t="str">
            <v>CCVPK5080M</v>
          </cell>
          <cell r="C109" t="str">
            <v>Assistant Professor-NPIU</v>
          </cell>
          <cell r="D109" t="str">
            <v>ME</v>
          </cell>
          <cell r="E109" t="str">
            <v>Temporary</v>
          </cell>
          <cell r="F109" t="str">
            <v>2018-19</v>
          </cell>
          <cell r="G109">
            <v>3</v>
          </cell>
          <cell r="H109" t="str">
            <v>Yes</v>
          </cell>
        </row>
        <row r="110">
          <cell r="A110" t="str">
            <v>Mr.Kapil Kumar</v>
          </cell>
          <cell r="B110" t="str">
            <v>DWWPK2255Q</v>
          </cell>
          <cell r="C110" t="str">
            <v>Assistant Professor-NPIU</v>
          </cell>
          <cell r="D110" t="str">
            <v>ME</v>
          </cell>
          <cell r="E110" t="str">
            <v>Temporary</v>
          </cell>
          <cell r="F110" t="str">
            <v>2018-19</v>
          </cell>
          <cell r="G110">
            <v>3</v>
          </cell>
          <cell r="H110" t="str">
            <v>Yes</v>
          </cell>
        </row>
        <row r="111">
          <cell r="A111" t="str">
            <v>Mr.AnkitSaxena</v>
          </cell>
          <cell r="B111" t="str">
            <v>DTSPS3497D</v>
          </cell>
          <cell r="C111" t="str">
            <v>Assistant Professor-NPIU</v>
          </cell>
          <cell r="D111" t="str">
            <v>ME</v>
          </cell>
          <cell r="E111" t="str">
            <v>Temporary</v>
          </cell>
          <cell r="F111" t="str">
            <v>2018-19</v>
          </cell>
          <cell r="G111">
            <v>3</v>
          </cell>
          <cell r="H111" t="str">
            <v>Yes</v>
          </cell>
        </row>
        <row r="112">
          <cell r="A112" t="str">
            <v>Mr.Ankit Kumar</v>
          </cell>
          <cell r="B112" t="str">
            <v>CLZPK8096E</v>
          </cell>
          <cell r="C112" t="str">
            <v>Assistant Professor-NPIU</v>
          </cell>
          <cell r="D112" t="str">
            <v>ME</v>
          </cell>
          <cell r="E112" t="str">
            <v>Temporary</v>
          </cell>
          <cell r="F112" t="str">
            <v>2018-19</v>
          </cell>
          <cell r="G112">
            <v>3</v>
          </cell>
          <cell r="H112" t="str">
            <v>Yes</v>
          </cell>
        </row>
        <row r="113">
          <cell r="A113" t="str">
            <v>Mr.Vivek Chaudhary</v>
          </cell>
          <cell r="B113" t="str">
            <v>BPEPC8509N</v>
          </cell>
          <cell r="C113" t="str">
            <v>Assistant Professor-NPIU</v>
          </cell>
          <cell r="D113" t="str">
            <v>ME</v>
          </cell>
          <cell r="E113" t="str">
            <v>Temporary</v>
          </cell>
          <cell r="F113" t="str">
            <v>2018-19</v>
          </cell>
          <cell r="G113">
            <v>3</v>
          </cell>
          <cell r="H113" t="str">
            <v>Yes</v>
          </cell>
        </row>
        <row r="114">
          <cell r="A114" t="str">
            <v>Shri. Bijendra Pushkar</v>
          </cell>
          <cell r="B114" t="str">
            <v>AZKPP9068L</v>
          </cell>
          <cell r="C114" t="str">
            <v>Assistant Professor</v>
          </cell>
          <cell r="D114" t="str">
            <v>HMSD</v>
          </cell>
          <cell r="E114" t="str">
            <v>Temporary</v>
          </cell>
          <cell r="F114" t="str">
            <v>2017-18</v>
          </cell>
          <cell r="G114">
            <v>4</v>
          </cell>
          <cell r="H114" t="str">
            <v>Yes</v>
          </cell>
        </row>
        <row r="115">
          <cell r="A115" t="str">
            <v>Dr. Bharti Shukla</v>
          </cell>
          <cell r="B115" t="str">
            <v>BPIPS5139C</v>
          </cell>
          <cell r="C115" t="str">
            <v>Assistant Professor</v>
          </cell>
          <cell r="D115" t="str">
            <v>HMSD</v>
          </cell>
          <cell r="E115" t="str">
            <v>Temporary</v>
          </cell>
          <cell r="F115" t="str">
            <v>2018-19</v>
          </cell>
          <cell r="G115">
            <v>3</v>
          </cell>
          <cell r="H115" t="str">
            <v>Yes</v>
          </cell>
        </row>
        <row r="116">
          <cell r="A116" t="str">
            <v>Dr. Kahkashan Khan</v>
          </cell>
          <cell r="B116" t="str">
            <v>BIYPK1051J</v>
          </cell>
          <cell r="C116" t="str">
            <v>Assistant Professor</v>
          </cell>
          <cell r="D116" t="str">
            <v>HMSD</v>
          </cell>
          <cell r="E116" t="str">
            <v>Temporary</v>
          </cell>
          <cell r="F116" t="str">
            <v>2018-19</v>
          </cell>
          <cell r="G116">
            <v>3</v>
          </cell>
          <cell r="H116" t="str">
            <v>Yes</v>
          </cell>
        </row>
        <row r="117">
          <cell r="A117" t="str">
            <v>Dr. Priyanka Rai</v>
          </cell>
          <cell r="B117" t="str">
            <v>ATVPR1222M</v>
          </cell>
          <cell r="C117" t="str">
            <v>Assistant Professor</v>
          </cell>
          <cell r="D117" t="str">
            <v>HMSD</v>
          </cell>
          <cell r="E117" t="str">
            <v>Temporary</v>
          </cell>
          <cell r="F117" t="str">
            <v>2018-19</v>
          </cell>
          <cell r="G117">
            <v>3</v>
          </cell>
          <cell r="H117" t="str">
            <v>Yes</v>
          </cell>
        </row>
        <row r="118">
          <cell r="A118" t="str">
            <v>Dr. Rajesh Singh</v>
          </cell>
          <cell r="B118" t="str">
            <v>AXNPS1160M</v>
          </cell>
          <cell r="C118" t="str">
            <v>Assistant Professor</v>
          </cell>
          <cell r="D118" t="str">
            <v>HMSD</v>
          </cell>
          <cell r="E118" t="str">
            <v>Temporary</v>
          </cell>
          <cell r="F118" t="str">
            <v>2018-19</v>
          </cell>
          <cell r="G118">
            <v>3</v>
          </cell>
          <cell r="H118" t="str">
            <v>Yes</v>
          </cell>
        </row>
        <row r="119">
          <cell r="A119" t="str">
            <v>Ms. Anumita Agarwal</v>
          </cell>
          <cell r="B119" t="str">
            <v>BCPLA8818A</v>
          </cell>
          <cell r="C119" t="str">
            <v>Assistant Professor</v>
          </cell>
          <cell r="D119" t="str">
            <v>HMSD</v>
          </cell>
          <cell r="E119" t="str">
            <v>Temporary</v>
          </cell>
          <cell r="F119" t="str">
            <v>2017-18</v>
          </cell>
          <cell r="G119">
            <v>2</v>
          </cell>
          <cell r="H119" t="str">
            <v>2019-20</v>
          </cell>
        </row>
        <row r="120">
          <cell r="A120" t="str">
            <v>Dr. Ugrasen</v>
          </cell>
          <cell r="B120" t="str">
            <v>ABAPU9024B</v>
          </cell>
          <cell r="C120" t="str">
            <v>Assistant Professor</v>
          </cell>
          <cell r="D120" t="str">
            <v>HMSD</v>
          </cell>
          <cell r="E120" t="str">
            <v>Temporary</v>
          </cell>
          <cell r="F120" t="str">
            <v>2016-17</v>
          </cell>
          <cell r="G120">
            <v>5</v>
          </cell>
          <cell r="H120" t="str">
            <v>Yes</v>
          </cell>
        </row>
        <row r="121">
          <cell r="A121" t="str">
            <v xml:space="preserve">Dr. Vinay Kumar Yadav </v>
          </cell>
          <cell r="B121" t="str">
            <v>AELPY6359P</v>
          </cell>
          <cell r="C121" t="str">
            <v>Assistant Professor</v>
          </cell>
          <cell r="D121" t="str">
            <v>HMSD</v>
          </cell>
          <cell r="E121" t="str">
            <v>Temporary</v>
          </cell>
          <cell r="F121" t="str">
            <v>2016-17</v>
          </cell>
          <cell r="G121">
            <v>5</v>
          </cell>
          <cell r="H121" t="str">
            <v>2020-21</v>
          </cell>
        </row>
        <row r="122">
          <cell r="A122" t="str">
            <v>Dr. Kumar Vineet</v>
          </cell>
          <cell r="B122" t="str">
            <v>AQUPV2012K</v>
          </cell>
          <cell r="C122" t="str">
            <v>Assistant Professor</v>
          </cell>
          <cell r="D122" t="str">
            <v>MSCD</v>
          </cell>
          <cell r="E122" t="str">
            <v>Temporary</v>
          </cell>
          <cell r="F122" t="str">
            <v>2016-17</v>
          </cell>
          <cell r="G122">
            <v>2</v>
          </cell>
          <cell r="H122" t="str">
            <v>2017-18</v>
          </cell>
        </row>
        <row r="123">
          <cell r="A123" t="str">
            <v>Dr. Kumar Vineet</v>
          </cell>
          <cell r="B123" t="str">
            <v>AQUPV2012K</v>
          </cell>
          <cell r="C123" t="str">
            <v>Assistant Professor</v>
          </cell>
          <cell r="D123" t="str">
            <v>MSCD</v>
          </cell>
          <cell r="E123" t="str">
            <v>Temporary</v>
          </cell>
          <cell r="F123" t="str">
            <v>2019-20</v>
          </cell>
          <cell r="G123">
            <v>2</v>
          </cell>
          <cell r="H123" t="str">
            <v>Yes</v>
          </cell>
        </row>
        <row r="124">
          <cell r="A124" t="str">
            <v>Dr. Manmohan Pandey</v>
          </cell>
          <cell r="B124" t="str">
            <v>EARPP5552D</v>
          </cell>
          <cell r="C124" t="str">
            <v>Assistant Professor</v>
          </cell>
          <cell r="D124" t="str">
            <v>MSCD</v>
          </cell>
          <cell r="E124" t="str">
            <v>Temporary</v>
          </cell>
          <cell r="F124" t="str">
            <v>2020-21</v>
          </cell>
          <cell r="G124">
            <v>1</v>
          </cell>
          <cell r="H124" t="str">
            <v>Yes</v>
          </cell>
        </row>
        <row r="125">
          <cell r="A125" t="str">
            <v>Dr. Rituja Upadhyay</v>
          </cell>
          <cell r="C125" t="str">
            <v>Assistant Professor</v>
          </cell>
          <cell r="D125" t="str">
            <v>CHED</v>
          </cell>
          <cell r="E125" t="str">
            <v>Temporary</v>
          </cell>
          <cell r="F125" t="str">
            <v>2020-21</v>
          </cell>
          <cell r="G125">
            <v>1</v>
          </cell>
          <cell r="H125" t="str">
            <v>Yes</v>
          </cell>
        </row>
        <row r="126">
          <cell r="A126" t="str">
            <v>Mr. Rajesh Kumar</v>
          </cell>
          <cell r="B126" t="str">
            <v>DAUPK4116A</v>
          </cell>
          <cell r="C126" t="str">
            <v>Assistant Professor</v>
          </cell>
          <cell r="D126" t="str">
            <v>CHED</v>
          </cell>
          <cell r="E126" t="str">
            <v>Temporary</v>
          </cell>
          <cell r="F126" t="str">
            <v>2020-21</v>
          </cell>
          <cell r="G126">
            <v>1</v>
          </cell>
          <cell r="H126" t="str">
            <v>Yes</v>
          </cell>
        </row>
        <row r="127">
          <cell r="A127" t="str">
            <v>Dr. Vandita Rao</v>
          </cell>
          <cell r="B127" t="str">
            <v>BYSPR6734D</v>
          </cell>
          <cell r="C127" t="str">
            <v>Assistant Professor</v>
          </cell>
          <cell r="D127" t="str">
            <v>PMSD</v>
          </cell>
          <cell r="E127" t="str">
            <v>Temporary</v>
          </cell>
          <cell r="F127" t="str">
            <v>2018-19</v>
          </cell>
          <cell r="G127">
            <v>3</v>
          </cell>
          <cell r="H127" t="str">
            <v>Yes</v>
          </cell>
        </row>
        <row r="128">
          <cell r="A128" t="str">
            <v>Dr. Aditya Narayan Upadhyay</v>
          </cell>
          <cell r="C128" t="str">
            <v>Assistant Professor</v>
          </cell>
          <cell r="D128" t="str">
            <v>PMSD</v>
          </cell>
          <cell r="E128" t="str">
            <v>Temporary</v>
          </cell>
          <cell r="F128" t="str">
            <v>2020-21</v>
          </cell>
          <cell r="G128">
            <v>1</v>
          </cell>
          <cell r="H128" t="str">
            <v>Yes</v>
          </cell>
        </row>
        <row r="129">
          <cell r="A129" t="str">
            <v>Dr. P. K. Srivastav</v>
          </cell>
          <cell r="B129" t="str">
            <v>BYYPS1605N</v>
          </cell>
          <cell r="C129" t="str">
            <v>Assistant Professor</v>
          </cell>
          <cell r="D129" t="str">
            <v>PMSD</v>
          </cell>
          <cell r="E129" t="str">
            <v>Temporary</v>
          </cell>
          <cell r="F129" t="str">
            <v>2020-21</v>
          </cell>
          <cell r="G129">
            <v>1</v>
          </cell>
          <cell r="H129" t="str">
            <v>Yes</v>
          </cell>
        </row>
        <row r="130">
          <cell r="A130" t="str">
            <v>Dr. Pravin Kumar Singh</v>
          </cell>
          <cell r="B130" t="str">
            <v>JHBPS1161K</v>
          </cell>
          <cell r="C130" t="str">
            <v>Assistant Professor</v>
          </cell>
          <cell r="D130" t="str">
            <v>PMSD</v>
          </cell>
          <cell r="E130" t="str">
            <v>Temporary</v>
          </cell>
          <cell r="F130" t="str">
            <v>2019-20</v>
          </cell>
          <cell r="G130">
            <v>2</v>
          </cell>
          <cell r="H130" t="str">
            <v>Yes</v>
          </cell>
        </row>
        <row r="131">
          <cell r="A131" t="str">
            <v>Dr. Pradutt Kumar Bharti</v>
          </cell>
          <cell r="B131" t="str">
            <v>ARNPB3826B</v>
          </cell>
          <cell r="C131" t="str">
            <v>Assistant Professor</v>
          </cell>
          <cell r="D131" t="str">
            <v>PMSD</v>
          </cell>
          <cell r="E131" t="str">
            <v>Temporary</v>
          </cell>
          <cell r="F131" t="str">
            <v>2016-17</v>
          </cell>
          <cell r="G131">
            <v>5</v>
          </cell>
          <cell r="H131" t="str">
            <v>Yes</v>
          </cell>
        </row>
        <row r="132">
          <cell r="A132" t="str">
            <v>Ms. Sapna B. Verma</v>
          </cell>
          <cell r="B132" t="str">
            <v>AIQPB5277N</v>
          </cell>
          <cell r="C132" t="str">
            <v>Assistant Professor</v>
          </cell>
          <cell r="D132" t="str">
            <v>EE</v>
          </cell>
          <cell r="E132" t="str">
            <v>Temporary</v>
          </cell>
          <cell r="F132" t="str">
            <v>2019-20</v>
          </cell>
          <cell r="G132">
            <v>2</v>
          </cell>
          <cell r="H132" t="str">
            <v>Yes</v>
          </cell>
        </row>
        <row r="133">
          <cell r="A133" t="str">
            <v>Shri. Raj Kamal Tiwari</v>
          </cell>
          <cell r="B133" t="str">
            <v>AVCPT9648Q</v>
          </cell>
          <cell r="C133" t="str">
            <v>Assistant Professor</v>
          </cell>
          <cell r="D133" t="str">
            <v>EE</v>
          </cell>
          <cell r="E133" t="str">
            <v>Temporary</v>
          </cell>
          <cell r="F133" t="str">
            <v>2019-20</v>
          </cell>
          <cell r="G133">
            <v>2</v>
          </cell>
          <cell r="H133" t="str">
            <v>Yes</v>
          </cell>
        </row>
        <row r="134">
          <cell r="A134" t="str">
            <v>Ms. Saloni Mishra</v>
          </cell>
          <cell r="B134" t="str">
            <v>CUKPM4648E</v>
          </cell>
          <cell r="C134" t="str">
            <v>Assistant Professor</v>
          </cell>
          <cell r="D134" t="str">
            <v>EE</v>
          </cell>
          <cell r="E134" t="str">
            <v>Temporary</v>
          </cell>
          <cell r="F134" t="str">
            <v>2020-21</v>
          </cell>
          <cell r="G134">
            <v>1</v>
          </cell>
          <cell r="H134" t="str">
            <v>Yes</v>
          </cell>
        </row>
        <row r="135">
          <cell r="A135" t="str">
            <v>Ms. Toohina Pandey</v>
          </cell>
          <cell r="B135" t="str">
            <v>EXJPP1507F</v>
          </cell>
          <cell r="C135" t="str">
            <v>Assistant Professor</v>
          </cell>
          <cell r="D135" t="str">
            <v>EE</v>
          </cell>
          <cell r="E135" t="str">
            <v>Temporary</v>
          </cell>
          <cell r="F135" t="str">
            <v>2020-21</v>
          </cell>
          <cell r="G135">
            <v>1</v>
          </cell>
          <cell r="H135" t="str">
            <v>Yes</v>
          </cell>
        </row>
        <row r="136">
          <cell r="A136" t="str">
            <v>Shri. Pankaj Kumar</v>
          </cell>
          <cell r="B136" t="str">
            <v>JTAPK8383Q</v>
          </cell>
          <cell r="C136" t="str">
            <v>Assistant Professor</v>
          </cell>
          <cell r="D136" t="str">
            <v>CED</v>
          </cell>
          <cell r="E136" t="str">
            <v>Temporary</v>
          </cell>
          <cell r="F136" t="str">
            <v>2019-20</v>
          </cell>
          <cell r="G136">
            <v>2</v>
          </cell>
          <cell r="H136" t="str">
            <v>Yes</v>
          </cell>
        </row>
        <row r="137">
          <cell r="A137" t="str">
            <v>Ms. Aparna Verma</v>
          </cell>
          <cell r="B137" t="str">
            <v>AYBPV3917E</v>
          </cell>
          <cell r="C137" t="str">
            <v>Assistant Professor</v>
          </cell>
          <cell r="D137" t="str">
            <v>CED</v>
          </cell>
          <cell r="E137" t="str">
            <v>Temporary</v>
          </cell>
          <cell r="F137" t="str">
            <v>2019-20</v>
          </cell>
          <cell r="G137">
            <v>2</v>
          </cell>
          <cell r="H137" t="str">
            <v>Yes</v>
          </cell>
        </row>
        <row r="138">
          <cell r="A138" t="str">
            <v>Ms. Neha Singh</v>
          </cell>
          <cell r="B138" t="str">
            <v>JHOPS2916F</v>
          </cell>
          <cell r="C138" t="str">
            <v>Assistant Professor</v>
          </cell>
          <cell r="D138" t="str">
            <v>CED</v>
          </cell>
          <cell r="E138" t="str">
            <v>Temporary</v>
          </cell>
          <cell r="F138" t="str">
            <v>2019-20</v>
          </cell>
          <cell r="G138">
            <v>2</v>
          </cell>
          <cell r="H138" t="str">
            <v>Yes</v>
          </cell>
        </row>
        <row r="139">
          <cell r="A139" t="str">
            <v>Ms. Shalini</v>
          </cell>
          <cell r="B139" t="str">
            <v>FUYPS9078D</v>
          </cell>
          <cell r="C139" t="str">
            <v>Assistant Professor</v>
          </cell>
          <cell r="D139" t="str">
            <v>CED</v>
          </cell>
          <cell r="E139" t="str">
            <v>Temporary</v>
          </cell>
          <cell r="F139" t="str">
            <v>2019-20</v>
          </cell>
          <cell r="G139">
            <v>2</v>
          </cell>
          <cell r="H139" t="str">
            <v>Yes</v>
          </cell>
        </row>
        <row r="140">
          <cell r="A140" t="str">
            <v>Ms. Anupama Mishra</v>
          </cell>
          <cell r="B140" t="str">
            <v>EWIPM6913A</v>
          </cell>
          <cell r="C140" t="str">
            <v>Assistant Professor</v>
          </cell>
          <cell r="D140" t="str">
            <v>CSE</v>
          </cell>
          <cell r="E140" t="str">
            <v>Temporary</v>
          </cell>
          <cell r="F140" t="str">
            <v>2020-21</v>
          </cell>
          <cell r="G140">
            <v>1</v>
          </cell>
          <cell r="H140" t="str">
            <v>Yes</v>
          </cell>
        </row>
        <row r="141">
          <cell r="A141" t="str">
            <v>Ms. Kritika Mishra</v>
          </cell>
          <cell r="B141" t="str">
            <v>CKYPM1542D</v>
          </cell>
          <cell r="C141" t="str">
            <v>Assistant Professor</v>
          </cell>
          <cell r="D141" t="str">
            <v>CSE</v>
          </cell>
          <cell r="E141" t="str">
            <v>Temporary</v>
          </cell>
          <cell r="F141" t="str">
            <v>2020-21</v>
          </cell>
          <cell r="G141">
            <v>1</v>
          </cell>
          <cell r="H141" t="str">
            <v>Yes</v>
          </cell>
        </row>
        <row r="142">
          <cell r="A142" t="str">
            <v>Ms. Rupal Singh</v>
          </cell>
          <cell r="B142" t="str">
            <v>GSCPS6297H</v>
          </cell>
          <cell r="C142" t="str">
            <v>Assistant Professor</v>
          </cell>
          <cell r="D142" t="str">
            <v>CSE</v>
          </cell>
          <cell r="E142" t="str">
            <v>Temporary</v>
          </cell>
          <cell r="F142" t="str">
            <v>2019-20</v>
          </cell>
          <cell r="G142">
            <v>2</v>
          </cell>
          <cell r="H142" t="str">
            <v>Yes</v>
          </cell>
        </row>
        <row r="143">
          <cell r="A143" t="str">
            <v>Ms. Tabssum</v>
          </cell>
          <cell r="B143" t="str">
            <v>BUIPT0377A</v>
          </cell>
          <cell r="C143" t="str">
            <v>Assistant Professor</v>
          </cell>
          <cell r="D143" t="str">
            <v>CSE</v>
          </cell>
          <cell r="E143" t="str">
            <v>Temporary</v>
          </cell>
          <cell r="F143" t="str">
            <v>2020-21</v>
          </cell>
          <cell r="G143">
            <v>1</v>
          </cell>
          <cell r="H143" t="str">
            <v>Yes</v>
          </cell>
        </row>
        <row r="144">
          <cell r="A144" t="str">
            <v>Ms. Priyanka Tiwari</v>
          </cell>
          <cell r="B144" t="str">
            <v>ATQPT4034Q</v>
          </cell>
          <cell r="C144" t="str">
            <v>Assistant Professor</v>
          </cell>
          <cell r="D144" t="str">
            <v>CSE</v>
          </cell>
          <cell r="E144" t="str">
            <v>Temporary</v>
          </cell>
          <cell r="F144" t="str">
            <v>2019-20</v>
          </cell>
          <cell r="G144">
            <v>2</v>
          </cell>
          <cell r="H144" t="str">
            <v>Yes</v>
          </cell>
        </row>
        <row r="145">
          <cell r="A145" t="str">
            <v>Ms. Pranjal Maurya</v>
          </cell>
          <cell r="B145" t="str">
            <v>DXYPM8921E</v>
          </cell>
          <cell r="C145" t="str">
            <v>Assistant Professor</v>
          </cell>
          <cell r="D145" t="str">
            <v>CSE</v>
          </cell>
          <cell r="E145" t="str">
            <v>Temporary</v>
          </cell>
          <cell r="F145" t="str">
            <v>2019-20</v>
          </cell>
          <cell r="G145">
            <v>2</v>
          </cell>
          <cell r="H145" t="str">
            <v>Yes</v>
          </cell>
        </row>
        <row r="146">
          <cell r="A146" t="str">
            <v>Shri. Ashutosh Kr. Patel</v>
          </cell>
          <cell r="B146" t="str">
            <v>BPGPP5972J</v>
          </cell>
          <cell r="C146" t="str">
            <v>Assistant Professor</v>
          </cell>
          <cell r="D146" t="str">
            <v>CSE</v>
          </cell>
          <cell r="E146" t="str">
            <v>Temporary</v>
          </cell>
          <cell r="F146" t="str">
            <v>2019-20</v>
          </cell>
          <cell r="G146">
            <v>2</v>
          </cell>
          <cell r="H146" t="str">
            <v>Yes</v>
          </cell>
        </row>
        <row r="147">
          <cell r="A147" t="str">
            <v>Dr. Sarita Mishra</v>
          </cell>
          <cell r="B147" t="str">
            <v>AYBPM2988E</v>
          </cell>
          <cell r="C147" t="str">
            <v>Assistant Professor</v>
          </cell>
          <cell r="D147" t="str">
            <v>CESD</v>
          </cell>
          <cell r="E147" t="str">
            <v>Temporary</v>
          </cell>
          <cell r="F147" t="str">
            <v>2020-21</v>
          </cell>
          <cell r="G147">
            <v>1</v>
          </cell>
          <cell r="H147" t="str">
            <v>Yes</v>
          </cell>
        </row>
        <row r="148">
          <cell r="A148" t="str">
            <v>Mr. Satyanath Yadav</v>
          </cell>
          <cell r="B148" t="str">
            <v>ESXPS7259N</v>
          </cell>
          <cell r="C148" t="str">
            <v>Assistant Professor</v>
          </cell>
          <cell r="D148" t="str">
            <v>CESD</v>
          </cell>
          <cell r="E148" t="str">
            <v>Temporary</v>
          </cell>
          <cell r="F148" t="str">
            <v>2020-21</v>
          </cell>
          <cell r="G148">
            <v>1</v>
          </cell>
          <cell r="H148" t="str">
            <v>Yes</v>
          </cell>
        </row>
        <row r="149">
          <cell r="A149" t="str">
            <v>Dr. Sonia Bhatt</v>
          </cell>
          <cell r="B149" t="str">
            <v>APYPB1869B</v>
          </cell>
          <cell r="C149" t="str">
            <v>Assistant Professor</v>
          </cell>
          <cell r="D149" t="str">
            <v>HMSD</v>
          </cell>
          <cell r="E149" t="str">
            <v>Temporary</v>
          </cell>
          <cell r="F149" t="str">
            <v>2019-20</v>
          </cell>
          <cell r="G149">
            <v>2</v>
          </cell>
          <cell r="H149" t="str">
            <v>Yes</v>
          </cell>
        </row>
        <row r="150">
          <cell r="A150" t="str">
            <v>Dr. Javed Alam</v>
          </cell>
          <cell r="B150" t="str">
            <v>AMNPA1049E</v>
          </cell>
          <cell r="C150" t="str">
            <v>Assistant Professor</v>
          </cell>
          <cell r="D150" t="str">
            <v>HMSD</v>
          </cell>
          <cell r="E150" t="str">
            <v>Temporary</v>
          </cell>
          <cell r="F150" t="str">
            <v>2019-20</v>
          </cell>
          <cell r="G150">
            <v>2</v>
          </cell>
          <cell r="H150" t="str">
            <v>Yes</v>
          </cell>
        </row>
        <row r="151">
          <cell r="A151" t="str">
            <v>Dr. Abdul Jadid</v>
          </cell>
          <cell r="B151" t="str">
            <v>AEUPJ0842F</v>
          </cell>
          <cell r="C151" t="str">
            <v>Assistant Professor</v>
          </cell>
          <cell r="D151" t="str">
            <v>HMSD</v>
          </cell>
          <cell r="E151" t="str">
            <v>Temporary</v>
          </cell>
          <cell r="F151" t="str">
            <v>2020-21</v>
          </cell>
          <cell r="G151">
            <v>1</v>
          </cell>
          <cell r="H151" t="str">
            <v>Yes</v>
          </cell>
        </row>
        <row r="152">
          <cell r="A152" t="str">
            <v>Ms. Kavita Singh</v>
          </cell>
          <cell r="B152" t="str">
            <v>GXRPS5085R</v>
          </cell>
          <cell r="C152" t="str">
            <v>Assistant Professor</v>
          </cell>
          <cell r="D152" t="str">
            <v>HMSD</v>
          </cell>
          <cell r="E152" t="str">
            <v>Temporary</v>
          </cell>
          <cell r="F152" t="str">
            <v>2020-21</v>
          </cell>
          <cell r="G152">
            <v>1</v>
          </cell>
          <cell r="H152" t="str">
            <v>Yes</v>
          </cell>
        </row>
        <row r="153">
          <cell r="A153" t="str">
            <v>Rahul Vishwakarma</v>
          </cell>
          <cell r="B153" t="str">
            <v>NA</v>
          </cell>
          <cell r="C153" t="str">
            <v xml:space="preserve">Assistant Professor </v>
          </cell>
          <cell r="D153" t="str">
            <v>ME</v>
          </cell>
          <cell r="E153" t="str">
            <v>Temporary</v>
          </cell>
          <cell r="F153" t="str">
            <v>2018-19</v>
          </cell>
          <cell r="G153">
            <v>2</v>
          </cell>
          <cell r="H153" t="str">
            <v>2019-20</v>
          </cell>
        </row>
        <row r="154">
          <cell r="A154" t="str">
            <v>Ms Tripti Tripathi</v>
          </cell>
          <cell r="B154" t="str">
            <v>BEUPT9853S</v>
          </cell>
          <cell r="C154" t="str">
            <v xml:space="preserve">Assistant Professor </v>
          </cell>
          <cell r="D154" t="str">
            <v>CSE</v>
          </cell>
          <cell r="E154" t="str">
            <v>Temporary</v>
          </cell>
          <cell r="F154" t="str">
            <v>2019-20</v>
          </cell>
          <cell r="G154">
            <v>1</v>
          </cell>
          <cell r="H154" t="str">
            <v>2020--21</v>
          </cell>
        </row>
        <row r="155">
          <cell r="A155" t="str">
            <v>Ruby Bharati</v>
          </cell>
          <cell r="B155" t="str">
            <v>BKMPB0606C</v>
          </cell>
          <cell r="C155" t="str">
            <v xml:space="preserve">Assistant Professor </v>
          </cell>
          <cell r="D155" t="str">
            <v>CSE</v>
          </cell>
          <cell r="E155" t="str">
            <v>Temporary</v>
          </cell>
          <cell r="F155" t="str">
            <v>2018-19</v>
          </cell>
          <cell r="G155">
            <v>2</v>
          </cell>
          <cell r="H155" t="str">
            <v>2019-20</v>
          </cell>
        </row>
        <row r="156">
          <cell r="A156" t="str">
            <v>Vidya Srivastava</v>
          </cell>
          <cell r="B156" t="str">
            <v>EHBPS7611K</v>
          </cell>
          <cell r="C156" t="str">
            <v xml:space="preserve">Assistant Professor </v>
          </cell>
          <cell r="D156" t="str">
            <v>CSE</v>
          </cell>
          <cell r="E156" t="str">
            <v>Temporary</v>
          </cell>
          <cell r="F156" t="str">
            <v>2018-19</v>
          </cell>
          <cell r="G156">
            <v>2</v>
          </cell>
          <cell r="H156" t="str">
            <v>2019-20</v>
          </cell>
        </row>
        <row r="157">
          <cell r="A157" t="str">
            <v>Mr. Parth Srivastava</v>
          </cell>
          <cell r="B157" t="str">
            <v>NA</v>
          </cell>
          <cell r="C157" t="str">
            <v xml:space="preserve">Assistant Professor </v>
          </cell>
          <cell r="D157" t="str">
            <v>CSE</v>
          </cell>
          <cell r="E157" t="str">
            <v>Temporary</v>
          </cell>
          <cell r="F157" t="str">
            <v>2019-20</v>
          </cell>
          <cell r="G157">
            <v>1</v>
          </cell>
          <cell r="H157" t="str">
            <v>2019-20</v>
          </cell>
        </row>
        <row r="158">
          <cell r="A158" t="str">
            <v>Md. Alquma Haider</v>
          </cell>
          <cell r="B158" t="str">
            <v>BASPA4997F</v>
          </cell>
          <cell r="C158" t="str">
            <v>Assistant Professor</v>
          </cell>
          <cell r="D158" t="str">
            <v>CHED</v>
          </cell>
          <cell r="E158" t="str">
            <v>Temporary</v>
          </cell>
          <cell r="F158" t="str">
            <v>2018-19</v>
          </cell>
          <cell r="G158">
            <v>2</v>
          </cell>
          <cell r="H158" t="str">
            <v>2019-20</v>
          </cell>
        </row>
        <row r="159">
          <cell r="A159" t="str">
            <v xml:space="preserve">Mr Rinko </v>
          </cell>
          <cell r="B159" t="str">
            <v>FKQPP3333A</v>
          </cell>
          <cell r="C159" t="str">
            <v>Assistant Professor</v>
          </cell>
          <cell r="D159" t="str">
            <v>CHED</v>
          </cell>
          <cell r="E159" t="str">
            <v>Temporary</v>
          </cell>
          <cell r="F159" t="str">
            <v>2019-20</v>
          </cell>
          <cell r="G159">
            <v>1</v>
          </cell>
          <cell r="H159" t="str">
            <v>2019-20</v>
          </cell>
        </row>
        <row r="160">
          <cell r="A160" t="str">
            <v>Mr. Robin Kumar</v>
          </cell>
          <cell r="B160" t="str">
            <v>NA</v>
          </cell>
          <cell r="C160" t="str">
            <v>Assistant Professor</v>
          </cell>
          <cell r="D160" t="str">
            <v>CHED</v>
          </cell>
          <cell r="E160" t="str">
            <v>Temporary</v>
          </cell>
          <cell r="F160" t="str">
            <v>2019-20</v>
          </cell>
          <cell r="G160">
            <v>1</v>
          </cell>
          <cell r="H160" t="str">
            <v>2019-20</v>
          </cell>
        </row>
        <row r="161">
          <cell r="A161" t="str">
            <v>Mr. Abhishek Singh</v>
          </cell>
          <cell r="B161" t="str">
            <v>GKTPS0597B</v>
          </cell>
          <cell r="C161" t="str">
            <v xml:space="preserve">Assistant Professor </v>
          </cell>
          <cell r="D161" t="str">
            <v>CE</v>
          </cell>
          <cell r="E161" t="str">
            <v>Temporary</v>
          </cell>
          <cell r="F161" t="str">
            <v>2019-20</v>
          </cell>
          <cell r="G161">
            <v>1</v>
          </cell>
          <cell r="H161" t="str">
            <v>2019-20</v>
          </cell>
        </row>
        <row r="162">
          <cell r="A162" t="str">
            <v>Mr. Vijay Kumar Mishra</v>
          </cell>
          <cell r="B162" t="str">
            <v>CGJPM4131P</v>
          </cell>
          <cell r="C162" t="str">
            <v xml:space="preserve">Assistant Professor </v>
          </cell>
          <cell r="D162" t="str">
            <v>CE</v>
          </cell>
          <cell r="E162" t="str">
            <v>Temporary</v>
          </cell>
          <cell r="F162" t="str">
            <v>2019-20</v>
          </cell>
          <cell r="G162">
            <v>1</v>
          </cell>
          <cell r="H162" t="str">
            <v>2019-20</v>
          </cell>
        </row>
        <row r="163">
          <cell r="A163" t="str">
            <v>Mr. Saurabh Srivastava</v>
          </cell>
          <cell r="B163" t="str">
            <v>DOEPS2199M</v>
          </cell>
          <cell r="C163" t="str">
            <v xml:space="preserve">Assistant Professor </v>
          </cell>
          <cell r="D163" t="str">
            <v>CE</v>
          </cell>
          <cell r="E163" t="str">
            <v>Temporary</v>
          </cell>
          <cell r="F163" t="str">
            <v>2019-20</v>
          </cell>
          <cell r="G163">
            <v>1</v>
          </cell>
          <cell r="H163" t="str">
            <v>2019-20</v>
          </cell>
        </row>
        <row r="164">
          <cell r="A164" t="str">
            <v>Mr. Malyaj Srivastava</v>
          </cell>
          <cell r="B164" t="str">
            <v>EGHPS9894B</v>
          </cell>
          <cell r="C164" t="str">
            <v>Assistant Professor</v>
          </cell>
          <cell r="D164" t="str">
            <v>EE</v>
          </cell>
          <cell r="E164" t="str">
            <v>Temporary</v>
          </cell>
          <cell r="F164" t="str">
            <v>2019-20</v>
          </cell>
          <cell r="G164">
            <v>1</v>
          </cell>
          <cell r="H164" t="str">
            <v>2020-21</v>
          </cell>
        </row>
        <row r="165">
          <cell r="A165" t="str">
            <v>Mr. Govind Kant Mishra</v>
          </cell>
          <cell r="B165" t="str">
            <v>AXWPM1478P</v>
          </cell>
          <cell r="C165" t="str">
            <v>Assistant Professor</v>
          </cell>
          <cell r="D165" t="str">
            <v>EE</v>
          </cell>
          <cell r="E165" t="str">
            <v>Temporary</v>
          </cell>
          <cell r="F165" t="str">
            <v>2019-20</v>
          </cell>
          <cell r="G165">
            <v>1</v>
          </cell>
          <cell r="H165" t="str">
            <v>2020-21</v>
          </cell>
        </row>
        <row r="166">
          <cell r="A166" t="str">
            <v>Ms. Anju Yadav</v>
          </cell>
          <cell r="B166" t="str">
            <v>AOBPY4609N</v>
          </cell>
          <cell r="C166" t="str">
            <v>Assistant Professor</v>
          </cell>
          <cell r="D166" t="str">
            <v>EE</v>
          </cell>
          <cell r="E166" t="str">
            <v>Temporary</v>
          </cell>
          <cell r="F166" t="str">
            <v>2019-20</v>
          </cell>
          <cell r="G166">
            <v>1</v>
          </cell>
          <cell r="H166" t="str">
            <v>2020-21</v>
          </cell>
        </row>
        <row r="167">
          <cell r="A167" t="str">
            <v xml:space="preserve">Shri Vishnu Kumar Mishra </v>
          </cell>
          <cell r="B167" t="str">
            <v>BOYPM8633L</v>
          </cell>
          <cell r="C167" t="str">
            <v xml:space="preserve">Assistant Professor </v>
          </cell>
          <cell r="D167" t="str">
            <v>ECE</v>
          </cell>
          <cell r="E167" t="str">
            <v>Temporary</v>
          </cell>
          <cell r="F167" t="str">
            <v>2018-19</v>
          </cell>
          <cell r="G167">
            <v>2</v>
          </cell>
          <cell r="H167" t="str">
            <v>2019-20</v>
          </cell>
        </row>
        <row r="168">
          <cell r="A168" t="str">
            <v xml:space="preserve">Mr. Pushpraj Singh Chauhan </v>
          </cell>
          <cell r="B168" t="str">
            <v>AOFPC7957M</v>
          </cell>
          <cell r="C168" t="str">
            <v xml:space="preserve">Assistant Professor </v>
          </cell>
          <cell r="D168" t="str">
            <v>ECE</v>
          </cell>
          <cell r="E168" t="str">
            <v>Temporary</v>
          </cell>
          <cell r="F168" t="str">
            <v>2019-20</v>
          </cell>
          <cell r="G168">
            <v>1</v>
          </cell>
          <cell r="H168" t="str">
            <v>2019-20</v>
          </cell>
        </row>
        <row r="169">
          <cell r="A169" t="str">
            <v>Ms. Astha Pathak</v>
          </cell>
          <cell r="B169" t="str">
            <v>DYUPP7263R</v>
          </cell>
          <cell r="C169" t="str">
            <v xml:space="preserve">Assistant Professor </v>
          </cell>
          <cell r="D169" t="str">
            <v>HMSD</v>
          </cell>
          <cell r="E169" t="str">
            <v>Temporary</v>
          </cell>
          <cell r="F169" t="str">
            <v>2019-20</v>
          </cell>
          <cell r="G169">
            <v>1</v>
          </cell>
          <cell r="H169" t="str">
            <v>2019-20</v>
          </cell>
        </row>
        <row r="170">
          <cell r="A170" t="str">
            <v>Dr. Devendra Kumar Tiwari</v>
          </cell>
          <cell r="B170" t="str">
            <v>AOWPT5837J</v>
          </cell>
          <cell r="C170" t="str">
            <v xml:space="preserve">Assistant Professor </v>
          </cell>
          <cell r="D170" t="str">
            <v>HMSD</v>
          </cell>
          <cell r="E170" t="str">
            <v>Temporary</v>
          </cell>
          <cell r="F170" t="str">
            <v>2018-19</v>
          </cell>
          <cell r="G170">
            <v>2</v>
          </cell>
          <cell r="H170" t="str">
            <v>2019-20</v>
          </cell>
        </row>
        <row r="171">
          <cell r="A171" t="str">
            <v>Dr. Aparna Singh</v>
          </cell>
          <cell r="B171" t="str">
            <v>GOMPS7087K</v>
          </cell>
          <cell r="C171" t="str">
            <v xml:space="preserve">Assistant Professor </v>
          </cell>
          <cell r="D171" t="str">
            <v>HMSD</v>
          </cell>
          <cell r="E171" t="str">
            <v>Temporary</v>
          </cell>
          <cell r="F171" t="str">
            <v>2016-17</v>
          </cell>
          <cell r="G171">
            <v>4</v>
          </cell>
          <cell r="H171" t="str">
            <v>2019-20</v>
          </cell>
        </row>
        <row r="172">
          <cell r="A172" t="str">
            <v>Dr. Ritu Srivastava</v>
          </cell>
          <cell r="B172" t="str">
            <v>FGPPS926IT</v>
          </cell>
          <cell r="C172" t="str">
            <v xml:space="preserve">Assistant Professor </v>
          </cell>
          <cell r="D172" t="str">
            <v>HMSD</v>
          </cell>
          <cell r="E172" t="str">
            <v>Temporary</v>
          </cell>
          <cell r="F172" t="str">
            <v>2016-17</v>
          </cell>
          <cell r="G172">
            <v>4</v>
          </cell>
          <cell r="H172" t="str">
            <v>2019-20</v>
          </cell>
        </row>
        <row r="173">
          <cell r="A173" t="str">
            <v>Dr Namita Yadav</v>
          </cell>
          <cell r="B173" t="str">
            <v>AMCPY9399J</v>
          </cell>
          <cell r="C173" t="str">
            <v xml:space="preserve">Assistant Professor </v>
          </cell>
          <cell r="D173" t="str">
            <v>PMSD</v>
          </cell>
          <cell r="E173" t="str">
            <v>Temporary</v>
          </cell>
          <cell r="F173" t="str">
            <v>2019-20</v>
          </cell>
          <cell r="G173">
            <v>1</v>
          </cell>
          <cell r="H173" t="str">
            <v>2019-20</v>
          </cell>
        </row>
        <row r="174">
          <cell r="A174" t="str">
            <v>Dr Ashutosh Kumar Shahi</v>
          </cell>
          <cell r="B174" t="str">
            <v>EYCPS0918F</v>
          </cell>
          <cell r="C174" t="str">
            <v xml:space="preserve">Assistant Professor </v>
          </cell>
          <cell r="D174" t="str">
            <v>PMSD</v>
          </cell>
          <cell r="E174" t="str">
            <v>Temporary</v>
          </cell>
          <cell r="F174" t="str">
            <v>2019-20</v>
          </cell>
          <cell r="G174">
            <v>1</v>
          </cell>
          <cell r="H174" t="str">
            <v>2019-20</v>
          </cell>
        </row>
        <row r="175">
          <cell r="A175" t="str">
            <v>Dr Amarjeet Yadav</v>
          </cell>
          <cell r="B175" t="str">
            <v>AIHPY4201G</v>
          </cell>
          <cell r="C175" t="str">
            <v xml:space="preserve">Assistant Professor </v>
          </cell>
          <cell r="D175" t="str">
            <v>PMSD</v>
          </cell>
          <cell r="E175" t="str">
            <v>Temporary</v>
          </cell>
          <cell r="F175" t="str">
            <v>2019-20</v>
          </cell>
          <cell r="G175">
            <v>1</v>
          </cell>
          <cell r="H175" t="str">
            <v>2019-20</v>
          </cell>
        </row>
        <row r="176">
          <cell r="A176" t="str">
            <v>Sudheer Mishra</v>
          </cell>
          <cell r="B176" t="str">
            <v>NA</v>
          </cell>
          <cell r="C176" t="str">
            <v xml:space="preserve">Assistant Professor </v>
          </cell>
          <cell r="D176" t="str">
            <v>MSCD</v>
          </cell>
          <cell r="E176" t="str">
            <v>Temporary</v>
          </cell>
          <cell r="F176" t="str">
            <v>2019-20</v>
          </cell>
          <cell r="G176">
            <v>1</v>
          </cell>
          <cell r="H176" t="str">
            <v>2019-20</v>
          </cell>
        </row>
        <row r="177">
          <cell r="A177" t="str">
            <v>Saurabh Kumar Mishra</v>
          </cell>
          <cell r="B177" t="str">
            <v>NA</v>
          </cell>
          <cell r="C177" t="str">
            <v xml:space="preserve">Assistant Professor </v>
          </cell>
          <cell r="D177" t="str">
            <v>MSCD</v>
          </cell>
          <cell r="E177" t="str">
            <v>Temporary</v>
          </cell>
          <cell r="F177" t="str">
            <v>2019-20</v>
          </cell>
          <cell r="G177">
            <v>1</v>
          </cell>
          <cell r="H177" t="str">
            <v>2019-20</v>
          </cell>
        </row>
        <row r="178">
          <cell r="A178" t="str">
            <v>Istkhar Ali</v>
          </cell>
          <cell r="B178" t="str">
            <v>NA</v>
          </cell>
          <cell r="C178" t="str">
            <v xml:space="preserve">Assistant Professor </v>
          </cell>
          <cell r="D178" t="str">
            <v>MSCD</v>
          </cell>
          <cell r="E178" t="str">
            <v>Temporary</v>
          </cell>
          <cell r="F178" t="str">
            <v>2019-20</v>
          </cell>
          <cell r="G178">
            <v>1</v>
          </cell>
          <cell r="H178" t="str">
            <v>2019-20</v>
          </cell>
        </row>
        <row r="179">
          <cell r="A179" t="str">
            <v>Sweta Singh</v>
          </cell>
          <cell r="B179" t="str">
            <v>DNJPS1967P</v>
          </cell>
          <cell r="C179" t="str">
            <v xml:space="preserve">Assistant Professor </v>
          </cell>
          <cell r="D179" t="str">
            <v>CSE</v>
          </cell>
          <cell r="E179" t="str">
            <v>Temporary</v>
          </cell>
          <cell r="F179" t="str">
            <v>2016-17</v>
          </cell>
          <cell r="G179">
            <v>3</v>
          </cell>
          <cell r="H179" t="str">
            <v>2018-19</v>
          </cell>
        </row>
        <row r="180">
          <cell r="A180" t="str">
            <v xml:space="preserve">Sri Ramphal Maurya </v>
          </cell>
          <cell r="B180" t="str">
            <v>ALPPG8793C</v>
          </cell>
          <cell r="C180" t="str">
            <v xml:space="preserve">Assistant Professor </v>
          </cell>
          <cell r="D180" t="str">
            <v>CSE</v>
          </cell>
          <cell r="E180" t="str">
            <v>Temporary</v>
          </cell>
          <cell r="F180" t="str">
            <v>2017-18</v>
          </cell>
          <cell r="G180">
            <v>2</v>
          </cell>
          <cell r="H180" t="str">
            <v>2018-19</v>
          </cell>
        </row>
        <row r="181">
          <cell r="A181" t="str">
            <v>Dr.Sachi Mall</v>
          </cell>
          <cell r="B181" t="str">
            <v>AVXPM1091P</v>
          </cell>
          <cell r="C181" t="str">
            <v xml:space="preserve">Assistant Professor </v>
          </cell>
          <cell r="D181" t="str">
            <v>CSE</v>
          </cell>
          <cell r="E181" t="str">
            <v>Temporary</v>
          </cell>
          <cell r="F181" t="str">
            <v>2017-18</v>
          </cell>
          <cell r="G181">
            <v>2</v>
          </cell>
          <cell r="H181" t="str">
            <v>2019-20</v>
          </cell>
        </row>
        <row r="182">
          <cell r="A182" t="str">
            <v>Ashish Srivastava</v>
          </cell>
          <cell r="B182" t="str">
            <v>CCGPS1346M</v>
          </cell>
          <cell r="C182" t="str">
            <v xml:space="preserve">Assistant Professor </v>
          </cell>
          <cell r="D182" t="str">
            <v>CSE</v>
          </cell>
          <cell r="E182" t="str">
            <v>Temporary</v>
          </cell>
          <cell r="F182" t="str">
            <v>2017-18</v>
          </cell>
          <cell r="G182">
            <v>2</v>
          </cell>
          <cell r="H182" t="str">
            <v>2018-19</v>
          </cell>
        </row>
        <row r="183">
          <cell r="A183" t="str">
            <v>Mr. Ravi Pratap Singh</v>
          </cell>
          <cell r="B183" t="str">
            <v>CDHPS1380M</v>
          </cell>
          <cell r="C183" t="str">
            <v xml:space="preserve">Assistant Professor </v>
          </cell>
          <cell r="D183" t="str">
            <v>EE</v>
          </cell>
          <cell r="E183" t="str">
            <v>Temporary</v>
          </cell>
          <cell r="F183" t="str">
            <v>2018-19</v>
          </cell>
          <cell r="G183">
            <v>1</v>
          </cell>
          <cell r="H183" t="str">
            <v>2018-19</v>
          </cell>
        </row>
        <row r="184">
          <cell r="A184" t="str">
            <v>Ms. Varsha Chaurasia</v>
          </cell>
          <cell r="B184" t="str">
            <v>BBEPC5506P</v>
          </cell>
          <cell r="C184" t="str">
            <v xml:space="preserve">Assistant Professor </v>
          </cell>
          <cell r="D184" t="str">
            <v>EE</v>
          </cell>
          <cell r="E184" t="str">
            <v>Temporary</v>
          </cell>
          <cell r="F184" t="str">
            <v>2018-19</v>
          </cell>
          <cell r="G184">
            <v>1</v>
          </cell>
          <cell r="H184" t="str">
            <v>2018-19</v>
          </cell>
        </row>
        <row r="185">
          <cell r="A185" t="str">
            <v>Mr. NirbhayKumar Chaturvedi</v>
          </cell>
          <cell r="B185" t="str">
            <v>AYJPC4541K</v>
          </cell>
          <cell r="C185" t="str">
            <v xml:space="preserve">Assistant Professor </v>
          </cell>
          <cell r="D185" t="str">
            <v>EE</v>
          </cell>
          <cell r="E185" t="str">
            <v>Temporary</v>
          </cell>
          <cell r="F185" t="str">
            <v>2018-19</v>
          </cell>
          <cell r="G185">
            <v>1</v>
          </cell>
          <cell r="H185" t="str">
            <v>2018-19</v>
          </cell>
        </row>
        <row r="186">
          <cell r="A186" t="str">
            <v>Mr. Brajesh Kumar Singh</v>
          </cell>
          <cell r="B186" t="str">
            <v>DOXPS7034L</v>
          </cell>
          <cell r="C186" t="str">
            <v xml:space="preserve">Assistant Professor </v>
          </cell>
          <cell r="D186" t="str">
            <v>EE</v>
          </cell>
          <cell r="E186" t="str">
            <v>Temporary</v>
          </cell>
          <cell r="F186" t="str">
            <v>2018-19</v>
          </cell>
          <cell r="G186">
            <v>1</v>
          </cell>
          <cell r="H186" t="str">
            <v>2018-19</v>
          </cell>
        </row>
        <row r="187">
          <cell r="A187" t="str">
            <v>Ms. Vijaya Sharma</v>
          </cell>
          <cell r="B187" t="str">
            <v>DNMPS6674A</v>
          </cell>
          <cell r="C187" t="str">
            <v xml:space="preserve">Assistant Professor </v>
          </cell>
          <cell r="D187" t="str">
            <v>EE</v>
          </cell>
          <cell r="E187" t="str">
            <v>Temporary</v>
          </cell>
          <cell r="F187" t="str">
            <v>2018-19</v>
          </cell>
          <cell r="G187">
            <v>2</v>
          </cell>
          <cell r="H187" t="str">
            <v>2018-19</v>
          </cell>
        </row>
        <row r="188">
          <cell r="A188" t="str">
            <v>Ms. Shivani Verma</v>
          </cell>
          <cell r="B188" t="str">
            <v>AZWPV8143Q</v>
          </cell>
          <cell r="C188" t="str">
            <v xml:space="preserve">Assistant Professor </v>
          </cell>
          <cell r="D188" t="str">
            <v>CE</v>
          </cell>
          <cell r="E188" t="str">
            <v>Temporary</v>
          </cell>
          <cell r="F188" t="str">
            <v>2018-19</v>
          </cell>
          <cell r="G188">
            <v>1</v>
          </cell>
          <cell r="H188" t="str">
            <v>2018-19</v>
          </cell>
        </row>
        <row r="189">
          <cell r="A189" t="str">
            <v>Ms. Pratibha Yadav</v>
          </cell>
          <cell r="B189" t="str">
            <v>ALNPY7627F</v>
          </cell>
          <cell r="C189" t="str">
            <v xml:space="preserve">Assistant Professor </v>
          </cell>
          <cell r="D189" t="str">
            <v>CE</v>
          </cell>
          <cell r="E189" t="str">
            <v>Temporary</v>
          </cell>
          <cell r="F189" t="str">
            <v>2018-19</v>
          </cell>
          <cell r="G189">
            <v>1</v>
          </cell>
          <cell r="H189" t="str">
            <v>2018-19</v>
          </cell>
        </row>
        <row r="190">
          <cell r="A190" t="str">
            <v>Mr. Sachidanand Kushwaha</v>
          </cell>
          <cell r="B190" t="str">
            <v>CTZPK6657F</v>
          </cell>
          <cell r="C190" t="str">
            <v xml:space="preserve">Assistant Professor </v>
          </cell>
          <cell r="D190" t="str">
            <v>CE</v>
          </cell>
          <cell r="E190" t="str">
            <v>Temporary</v>
          </cell>
          <cell r="F190" t="str">
            <v>2018-19</v>
          </cell>
          <cell r="G190">
            <v>1</v>
          </cell>
          <cell r="H190" t="str">
            <v>2018-19</v>
          </cell>
        </row>
        <row r="191">
          <cell r="A191" t="str">
            <v>Mr. Manjesh Srivastava</v>
          </cell>
          <cell r="B191" t="str">
            <v>FBJPS2619A</v>
          </cell>
          <cell r="C191" t="str">
            <v xml:space="preserve">Assistant Professor </v>
          </cell>
          <cell r="D191" t="str">
            <v>CE</v>
          </cell>
          <cell r="E191" t="str">
            <v>Temporary</v>
          </cell>
          <cell r="F191" t="str">
            <v>2016-17</v>
          </cell>
          <cell r="G191">
            <v>1</v>
          </cell>
          <cell r="H191" t="str">
            <v>2016-17</v>
          </cell>
        </row>
        <row r="192">
          <cell r="A192" t="str">
            <v>Mr. Manjesh Srivastava</v>
          </cell>
          <cell r="B192" t="str">
            <v>FBJPS2619A</v>
          </cell>
          <cell r="C192" t="str">
            <v xml:space="preserve">Assistant Professor </v>
          </cell>
          <cell r="D192" t="str">
            <v>CE</v>
          </cell>
          <cell r="E192" t="str">
            <v>Temporary</v>
          </cell>
          <cell r="F192" t="str">
            <v>2018-19</v>
          </cell>
          <cell r="G192">
            <v>1</v>
          </cell>
          <cell r="H192" t="str">
            <v>2018-19</v>
          </cell>
        </row>
        <row r="193">
          <cell r="A193" t="str">
            <v>Dinesh Kumar Patel</v>
          </cell>
          <cell r="B193" t="str">
            <v>BLIPP7016V</v>
          </cell>
          <cell r="C193" t="str">
            <v xml:space="preserve">Assistant Professor </v>
          </cell>
          <cell r="D193" t="str">
            <v>CE</v>
          </cell>
          <cell r="E193" t="str">
            <v>Temporary</v>
          </cell>
          <cell r="F193" t="str">
            <v>2018-19</v>
          </cell>
          <cell r="G193">
            <v>1</v>
          </cell>
          <cell r="H193" t="str">
            <v>2018-19</v>
          </cell>
        </row>
        <row r="194">
          <cell r="A194" t="str">
            <v>Mr. Manish Tiwari</v>
          </cell>
          <cell r="B194" t="str">
            <v>NA</v>
          </cell>
          <cell r="C194" t="str">
            <v>Assistant Professor</v>
          </cell>
          <cell r="D194" t="str">
            <v>ME</v>
          </cell>
          <cell r="E194" t="str">
            <v>Temporary</v>
          </cell>
          <cell r="F194" t="str">
            <v>2018-19</v>
          </cell>
          <cell r="G194">
            <v>1</v>
          </cell>
          <cell r="H194" t="str">
            <v>2018-19</v>
          </cell>
        </row>
        <row r="195">
          <cell r="A195" t="str">
            <v>Mr. Brijesh Kumar Singh</v>
          </cell>
          <cell r="B195" t="str">
            <v>NA</v>
          </cell>
          <cell r="C195" t="str">
            <v>Assistant Professor</v>
          </cell>
          <cell r="D195" t="str">
            <v>ME</v>
          </cell>
          <cell r="E195" t="str">
            <v>Temporary</v>
          </cell>
          <cell r="F195" t="str">
            <v>2018-19</v>
          </cell>
          <cell r="G195">
            <v>1</v>
          </cell>
          <cell r="H195" t="str">
            <v>2018-19</v>
          </cell>
        </row>
        <row r="196">
          <cell r="A196" t="str">
            <v>Mr. Neeraj Kumar Yadav</v>
          </cell>
          <cell r="B196" t="str">
            <v>NA</v>
          </cell>
          <cell r="C196" t="str">
            <v>Assistant Professor</v>
          </cell>
          <cell r="D196" t="str">
            <v>ME</v>
          </cell>
          <cell r="E196" t="str">
            <v>Temporary</v>
          </cell>
          <cell r="F196" t="str">
            <v>2018-19</v>
          </cell>
          <cell r="G196">
            <v>1</v>
          </cell>
          <cell r="H196" t="str">
            <v>2018-19</v>
          </cell>
        </row>
        <row r="197">
          <cell r="A197" t="str">
            <v>Prem Kumar</v>
          </cell>
          <cell r="B197" t="str">
            <v>BLBPK8560L</v>
          </cell>
          <cell r="C197" t="str">
            <v>Assistant Professor</v>
          </cell>
          <cell r="D197" t="str">
            <v>ME</v>
          </cell>
          <cell r="E197" t="str">
            <v>Temporary</v>
          </cell>
          <cell r="F197" t="str">
            <v>2018-19</v>
          </cell>
          <cell r="G197">
            <v>1</v>
          </cell>
          <cell r="H197" t="str">
            <v>2018-19</v>
          </cell>
        </row>
        <row r="198">
          <cell r="A198" t="str">
            <v>Sri. R. D. Pandey</v>
          </cell>
          <cell r="B198" t="str">
            <v>ACRPP9822E</v>
          </cell>
          <cell r="C198" t="str">
            <v>Associate Professor (Retd.)</v>
          </cell>
          <cell r="D198" t="str">
            <v>ECE</v>
          </cell>
          <cell r="E198" t="str">
            <v>Temporary</v>
          </cell>
          <cell r="F198" t="str">
            <v>2012-13</v>
          </cell>
          <cell r="G198">
            <v>7</v>
          </cell>
          <cell r="H198" t="str">
            <v>2018-19</v>
          </cell>
        </row>
        <row r="199">
          <cell r="A199" t="str">
            <v>Mr. Vijay Shanker Chaudhary</v>
          </cell>
          <cell r="B199" t="str">
            <v>AJUPC0333R</v>
          </cell>
          <cell r="C199" t="str">
            <v xml:space="preserve">Assistant Professor </v>
          </cell>
          <cell r="D199" t="str">
            <v>ECE</v>
          </cell>
          <cell r="E199" t="str">
            <v>Temporary</v>
          </cell>
          <cell r="F199" t="str">
            <v>2018-19</v>
          </cell>
          <cell r="G199">
            <v>1</v>
          </cell>
          <cell r="H199" t="str">
            <v>2018-19</v>
          </cell>
        </row>
        <row r="200">
          <cell r="A200" t="str">
            <v>Mr. Sanjay Singh</v>
          </cell>
          <cell r="B200" t="str">
            <v>CJRPS3446L</v>
          </cell>
          <cell r="C200" t="str">
            <v xml:space="preserve">Assistant Professor </v>
          </cell>
          <cell r="D200" t="str">
            <v>ECE</v>
          </cell>
          <cell r="E200" t="str">
            <v>Temporary</v>
          </cell>
          <cell r="F200" t="str">
            <v>2018-19</v>
          </cell>
          <cell r="G200">
            <v>1</v>
          </cell>
          <cell r="H200" t="str">
            <v>2018-19</v>
          </cell>
        </row>
        <row r="201">
          <cell r="A201" t="str">
            <v>Mr. Surendra Kumar Gupta</v>
          </cell>
          <cell r="B201" t="str">
            <v>BPMPG6319C</v>
          </cell>
          <cell r="C201" t="str">
            <v xml:space="preserve">Assistant Professor </v>
          </cell>
          <cell r="D201" t="str">
            <v>ECE</v>
          </cell>
          <cell r="E201" t="str">
            <v>Temporary</v>
          </cell>
          <cell r="F201" t="str">
            <v>2018-19</v>
          </cell>
          <cell r="G201">
            <v>1</v>
          </cell>
          <cell r="H201" t="str">
            <v>2018-19</v>
          </cell>
        </row>
        <row r="202">
          <cell r="A202" t="str">
            <v>Dr. Chandan Kumar</v>
          </cell>
          <cell r="C202" t="str">
            <v xml:space="preserve">Assistant Professor </v>
          </cell>
          <cell r="D202" t="str">
            <v>ECE</v>
          </cell>
          <cell r="E202" t="str">
            <v>Temporary</v>
          </cell>
          <cell r="F202" t="str">
            <v>2017-18</v>
          </cell>
          <cell r="G202">
            <v>1</v>
          </cell>
          <cell r="H202" t="str">
            <v>2018-19</v>
          </cell>
        </row>
        <row r="203">
          <cell r="A203" t="str">
            <v>Mr. Saurabh Shukla</v>
          </cell>
          <cell r="B203" t="str">
            <v>EIBPS8651C</v>
          </cell>
          <cell r="C203" t="str">
            <v xml:space="preserve">Assistant Professor </v>
          </cell>
          <cell r="D203" t="str">
            <v>ECE</v>
          </cell>
          <cell r="E203" t="str">
            <v>Temporary</v>
          </cell>
          <cell r="F203" t="str">
            <v>2016-17</v>
          </cell>
          <cell r="G203">
            <v>2</v>
          </cell>
          <cell r="H203" t="str">
            <v>2017-18</v>
          </cell>
        </row>
        <row r="204">
          <cell r="A204" t="str">
            <v>Ms. Joyce Yeoward</v>
          </cell>
          <cell r="B204" t="str">
            <v>AKAPY0318B</v>
          </cell>
          <cell r="C204" t="str">
            <v xml:space="preserve">Assistant Professor </v>
          </cell>
          <cell r="D204" t="str">
            <v>HMSD</v>
          </cell>
          <cell r="E204" t="str">
            <v>Temporary</v>
          </cell>
          <cell r="F204" t="str">
            <v>2016-17</v>
          </cell>
          <cell r="G204">
            <v>3</v>
          </cell>
          <cell r="H204" t="str">
            <v>2018-19</v>
          </cell>
        </row>
        <row r="205">
          <cell r="A205" t="str">
            <v>Dr. Rakesh Kumar</v>
          </cell>
          <cell r="B205" t="str">
            <v>BFAPK3554H</v>
          </cell>
          <cell r="C205" t="str">
            <v xml:space="preserve">Assistant Professor </v>
          </cell>
          <cell r="D205" t="str">
            <v>HMSD</v>
          </cell>
          <cell r="E205" t="str">
            <v>Temporary</v>
          </cell>
          <cell r="F205" t="str">
            <v>2016-17</v>
          </cell>
          <cell r="G205">
            <v>3</v>
          </cell>
          <cell r="H205" t="str">
            <v>2018-19</v>
          </cell>
        </row>
        <row r="206">
          <cell r="A206" t="str">
            <v>Mr. Ajay Manjhi</v>
          </cell>
          <cell r="B206" t="str">
            <v>BOLPM1791N</v>
          </cell>
          <cell r="C206" t="str">
            <v xml:space="preserve">Assistant Professor </v>
          </cell>
          <cell r="D206" t="str">
            <v>HMSD</v>
          </cell>
          <cell r="E206" t="str">
            <v>Temporary</v>
          </cell>
          <cell r="F206" t="str">
            <v>2016-17</v>
          </cell>
          <cell r="G206">
            <v>3</v>
          </cell>
          <cell r="H206" t="str">
            <v>2018-19</v>
          </cell>
        </row>
        <row r="207">
          <cell r="A207" t="str">
            <v>Mohd. Kashif</v>
          </cell>
          <cell r="B207" t="str">
            <v>CMSPK1802L</v>
          </cell>
          <cell r="C207" t="str">
            <v xml:space="preserve">Assistant Professor </v>
          </cell>
          <cell r="D207" t="str">
            <v>HMSD</v>
          </cell>
          <cell r="E207" t="str">
            <v>Temporary</v>
          </cell>
          <cell r="F207" t="str">
            <v>2017-18</v>
          </cell>
          <cell r="G207">
            <v>2</v>
          </cell>
          <cell r="H207" t="str">
            <v>2018-19</v>
          </cell>
        </row>
        <row r="208">
          <cell r="A208" t="str">
            <v>Mr. Devesh Pandey</v>
          </cell>
          <cell r="C208" t="str">
            <v xml:space="preserve">Assistant Professor </v>
          </cell>
          <cell r="D208" t="str">
            <v>HMSD</v>
          </cell>
          <cell r="E208" t="str">
            <v>Temporary</v>
          </cell>
          <cell r="F208" t="str">
            <v>2016-17</v>
          </cell>
          <cell r="G208">
            <v>3</v>
          </cell>
          <cell r="H208" t="str">
            <v>2018-19</v>
          </cell>
        </row>
        <row r="209">
          <cell r="A209" t="str">
            <v>Dr Nitesh Shukla</v>
          </cell>
          <cell r="B209" t="str">
            <v>CWSPS0599E</v>
          </cell>
          <cell r="C209" t="str">
            <v xml:space="preserve">Assistant Professor </v>
          </cell>
          <cell r="D209" t="str">
            <v>PMSD</v>
          </cell>
          <cell r="E209" t="str">
            <v>Temporary</v>
          </cell>
          <cell r="F209" t="str">
            <v>2017-18</v>
          </cell>
          <cell r="G209">
            <v>2</v>
          </cell>
          <cell r="H209" t="str">
            <v>2018-19</v>
          </cell>
        </row>
        <row r="210">
          <cell r="A210" t="str">
            <v>Dr Ajay Kumar Tiwari</v>
          </cell>
          <cell r="C210" t="str">
            <v xml:space="preserve">Assistant Professor </v>
          </cell>
          <cell r="D210" t="str">
            <v>PMSD</v>
          </cell>
          <cell r="E210" t="str">
            <v>Temporary</v>
          </cell>
          <cell r="F210" t="str">
            <v>2018-19</v>
          </cell>
          <cell r="G210">
            <v>1</v>
          </cell>
          <cell r="H210" t="str">
            <v>2018-19</v>
          </cell>
        </row>
        <row r="211">
          <cell r="A211" t="str">
            <v>Dr Shushil Shukla</v>
          </cell>
          <cell r="B211" t="str">
            <v>CIVPS9561B</v>
          </cell>
          <cell r="C211" t="str">
            <v xml:space="preserve">Assistant Professor </v>
          </cell>
          <cell r="D211" t="str">
            <v>PMSD</v>
          </cell>
          <cell r="E211" t="str">
            <v>Temporary</v>
          </cell>
          <cell r="F211" t="str">
            <v>2018-19</v>
          </cell>
          <cell r="G211">
            <v>2</v>
          </cell>
          <cell r="H211" t="str">
            <v>2019-20</v>
          </cell>
        </row>
        <row r="212">
          <cell r="A212" t="str">
            <v xml:space="preserve">Shri Atul Jaiswal </v>
          </cell>
          <cell r="B212" t="str">
            <v>ARYPJ5464E</v>
          </cell>
          <cell r="C212" t="str">
            <v xml:space="preserve">Assistant Professor </v>
          </cell>
          <cell r="D212" t="str">
            <v>PMSD</v>
          </cell>
          <cell r="E212" t="str">
            <v>Temporary</v>
          </cell>
          <cell r="F212" t="str">
            <v>2018-19</v>
          </cell>
          <cell r="G212">
            <v>1</v>
          </cell>
          <cell r="H212" t="str">
            <v>2018-19</v>
          </cell>
        </row>
        <row r="213">
          <cell r="A213" t="str">
            <v>Sri Raj Kumar</v>
          </cell>
          <cell r="B213" t="str">
            <v>ALPPG8793C</v>
          </cell>
          <cell r="C213" t="str">
            <v xml:space="preserve">Assistant Professor </v>
          </cell>
          <cell r="D213" t="str">
            <v>CSE</v>
          </cell>
          <cell r="E213" t="str">
            <v>Temporary</v>
          </cell>
          <cell r="F213" t="str">
            <v>2017-18</v>
          </cell>
          <cell r="G213">
            <v>2</v>
          </cell>
          <cell r="H213" t="str">
            <v>2018-19</v>
          </cell>
        </row>
        <row r="214">
          <cell r="A214" t="str">
            <v>Ms. Ankita Singh</v>
          </cell>
          <cell r="B214" t="str">
            <v>EFMPS3387K</v>
          </cell>
          <cell r="C214" t="str">
            <v xml:space="preserve">Assistant Professor </v>
          </cell>
          <cell r="D214" t="str">
            <v>CSE</v>
          </cell>
          <cell r="E214" t="str">
            <v>Temporary</v>
          </cell>
          <cell r="F214" t="str">
            <v>2017-18</v>
          </cell>
          <cell r="G214">
            <v>1</v>
          </cell>
          <cell r="H214" t="str">
            <v>2017-18</v>
          </cell>
        </row>
        <row r="215">
          <cell r="A215" t="str">
            <v>Ms. Komal Agrahari</v>
          </cell>
          <cell r="B215" t="str">
            <v>BCTPA8726M</v>
          </cell>
          <cell r="C215" t="str">
            <v xml:space="preserve">Assistant Professor </v>
          </cell>
          <cell r="D215" t="str">
            <v>CSE</v>
          </cell>
          <cell r="E215" t="str">
            <v>Temporary</v>
          </cell>
          <cell r="F215" t="str">
            <v>2017-18</v>
          </cell>
          <cell r="G215">
            <v>1</v>
          </cell>
          <cell r="H215" t="str">
            <v>2017-18</v>
          </cell>
        </row>
        <row r="216">
          <cell r="A216" t="str">
            <v>Sri Sanjay Kumar</v>
          </cell>
          <cell r="B216" t="str">
            <v>EEGPK6603K</v>
          </cell>
          <cell r="C216" t="str">
            <v xml:space="preserve">Assistant Professor </v>
          </cell>
          <cell r="D216" t="str">
            <v>CSE</v>
          </cell>
          <cell r="E216" t="str">
            <v>Temporary</v>
          </cell>
          <cell r="F216" t="str">
            <v>2017-18</v>
          </cell>
          <cell r="G216">
            <v>1</v>
          </cell>
          <cell r="H216" t="str">
            <v>2017-18</v>
          </cell>
        </row>
        <row r="217">
          <cell r="A217" t="str">
            <v>Ms. Ankita Srivastava</v>
          </cell>
          <cell r="B217" t="str">
            <v>NA</v>
          </cell>
          <cell r="C217" t="str">
            <v>Assistant Professor</v>
          </cell>
          <cell r="D217" t="str">
            <v>CHED</v>
          </cell>
          <cell r="E217" t="str">
            <v>Temporary</v>
          </cell>
          <cell r="F217" t="str">
            <v>2017-18</v>
          </cell>
          <cell r="G217">
            <v>1</v>
          </cell>
          <cell r="H217" t="str">
            <v>2017-18</v>
          </cell>
        </row>
        <row r="218">
          <cell r="A218" t="str">
            <v>Dr Anik Kumar Verma</v>
          </cell>
          <cell r="B218" t="str">
            <v>AIQPV4713R</v>
          </cell>
          <cell r="C218" t="str">
            <v>Assistant Professor</v>
          </cell>
          <cell r="D218" t="str">
            <v>CHED</v>
          </cell>
          <cell r="E218" t="str">
            <v>Temporary</v>
          </cell>
          <cell r="F218" t="str">
            <v>2017-18</v>
          </cell>
          <cell r="G218">
            <v>1</v>
          </cell>
          <cell r="H218" t="str">
            <v>2017-18</v>
          </cell>
        </row>
        <row r="219">
          <cell r="A219" t="str">
            <v>Shri Kuldeep Sharma</v>
          </cell>
          <cell r="B219" t="str">
            <v>EQBPS5172Q</v>
          </cell>
          <cell r="C219" t="str">
            <v>Assistant Professor</v>
          </cell>
          <cell r="D219" t="str">
            <v>CE</v>
          </cell>
          <cell r="E219" t="str">
            <v>Temporary</v>
          </cell>
          <cell r="F219" t="str">
            <v>2016-17</v>
          </cell>
          <cell r="G219">
            <v>1</v>
          </cell>
          <cell r="H219" t="str">
            <v>2017-18</v>
          </cell>
        </row>
        <row r="220">
          <cell r="A220" t="str">
            <v>Mrs. Nimisha Dwivedi</v>
          </cell>
          <cell r="B220" t="str">
            <v>CRMPD4149L</v>
          </cell>
          <cell r="C220" t="str">
            <v>Assistant Professor</v>
          </cell>
          <cell r="D220" t="str">
            <v>CE</v>
          </cell>
          <cell r="E220" t="str">
            <v>Temporary</v>
          </cell>
          <cell r="F220" t="str">
            <v>2016-17</v>
          </cell>
          <cell r="G220">
            <v>1</v>
          </cell>
          <cell r="H220" t="str">
            <v>2017-18</v>
          </cell>
        </row>
        <row r="221">
          <cell r="A221" t="str">
            <v>Ms. Khushbu</v>
          </cell>
          <cell r="B221" t="str">
            <v>DGDPK5680Q</v>
          </cell>
          <cell r="C221" t="str">
            <v>Assistant Professor</v>
          </cell>
          <cell r="D221" t="str">
            <v>CE</v>
          </cell>
          <cell r="E221" t="str">
            <v>Temporary</v>
          </cell>
          <cell r="F221" t="str">
            <v>2016-17</v>
          </cell>
          <cell r="G221">
            <v>1</v>
          </cell>
          <cell r="H221" t="str">
            <v>2017-18</v>
          </cell>
        </row>
        <row r="222">
          <cell r="A222" t="str">
            <v>Ms. Tanu Srivastava</v>
          </cell>
          <cell r="B222" t="str">
            <v>ELGPS5052B</v>
          </cell>
          <cell r="C222" t="str">
            <v>Assistant Professor</v>
          </cell>
          <cell r="D222" t="str">
            <v>CE</v>
          </cell>
          <cell r="E222" t="str">
            <v>Temporary</v>
          </cell>
          <cell r="F222" t="str">
            <v>2017-18</v>
          </cell>
          <cell r="G222">
            <v>1</v>
          </cell>
          <cell r="H222" t="str">
            <v>2017-18</v>
          </cell>
        </row>
        <row r="223">
          <cell r="A223" t="str">
            <v>Shri Krichphon Singh</v>
          </cell>
          <cell r="B223" t="str">
            <v>DBDPK5681Q</v>
          </cell>
          <cell r="C223" t="str">
            <v>Assistant Professor</v>
          </cell>
          <cell r="D223" t="str">
            <v>CE</v>
          </cell>
          <cell r="E223" t="str">
            <v>Temporary</v>
          </cell>
          <cell r="F223" t="str">
            <v>2017-18</v>
          </cell>
          <cell r="G223">
            <v>1</v>
          </cell>
          <cell r="H223" t="str">
            <v>2017-18</v>
          </cell>
        </row>
        <row r="224">
          <cell r="A224" t="str">
            <v>Mrs. Mini P.K</v>
          </cell>
          <cell r="B224" t="str">
            <v>CPRPP2852R</v>
          </cell>
          <cell r="C224" t="str">
            <v>Assistant Professor</v>
          </cell>
          <cell r="D224" t="str">
            <v>EE</v>
          </cell>
          <cell r="E224" t="str">
            <v>Temporary</v>
          </cell>
          <cell r="F224" t="str">
            <v>2016--17</v>
          </cell>
          <cell r="G224">
            <v>2</v>
          </cell>
          <cell r="H224" t="str">
            <v>2017-18</v>
          </cell>
        </row>
        <row r="225">
          <cell r="A225" t="str">
            <v>Smt. Samiksha Tripathi</v>
          </cell>
          <cell r="B225" t="str">
            <v>APAPT6804Q</v>
          </cell>
          <cell r="C225" t="str">
            <v>Assistant professor</v>
          </cell>
          <cell r="D225" t="str">
            <v>EE</v>
          </cell>
          <cell r="E225" t="str">
            <v>Temporary</v>
          </cell>
          <cell r="F225" t="str">
            <v>21-08-2017</v>
          </cell>
          <cell r="G225">
            <v>2</v>
          </cell>
          <cell r="H225" t="str">
            <v>No/2018</v>
          </cell>
        </row>
        <row r="226">
          <cell r="A226" t="str">
            <v>Mr. Dwejender Tripathi</v>
          </cell>
          <cell r="B226" t="str">
            <v>ANHPT9228M</v>
          </cell>
          <cell r="C226" t="str">
            <v>Assistant Professor</v>
          </cell>
          <cell r="D226" t="str">
            <v>EE</v>
          </cell>
          <cell r="E226" t="str">
            <v>Temporary</v>
          </cell>
          <cell r="F226" t="str">
            <v>27-07-2017</v>
          </cell>
          <cell r="G226">
            <v>1</v>
          </cell>
          <cell r="H226" t="str">
            <v>No/2018</v>
          </cell>
        </row>
        <row r="227">
          <cell r="A227" t="str">
            <v>Mr. Deepak Gupta</v>
          </cell>
          <cell r="B227" t="str">
            <v>BAPPG0013F</v>
          </cell>
          <cell r="C227" t="str">
            <v>Assistant Professor</v>
          </cell>
          <cell r="D227" t="str">
            <v>EE</v>
          </cell>
          <cell r="E227" t="str">
            <v>Temporary</v>
          </cell>
          <cell r="F227" t="str">
            <v>22-07-2018</v>
          </cell>
          <cell r="G227">
            <v>1</v>
          </cell>
          <cell r="H227" t="str">
            <v>No/2018</v>
          </cell>
        </row>
        <row r="228">
          <cell r="A228" t="str">
            <v>Shivam Singh</v>
          </cell>
          <cell r="B228" t="str">
            <v>CORPS9993F</v>
          </cell>
          <cell r="C228" t="str">
            <v xml:space="preserve">Assistant Professor </v>
          </cell>
          <cell r="D228" t="str">
            <v>ECE</v>
          </cell>
          <cell r="E228" t="str">
            <v>Temporary</v>
          </cell>
          <cell r="F228" t="str">
            <v>2017-18</v>
          </cell>
          <cell r="G228">
            <v>1</v>
          </cell>
          <cell r="H228" t="str">
            <v>2017-18</v>
          </cell>
        </row>
        <row r="229">
          <cell r="A229" t="str">
            <v>Srishti Singh</v>
          </cell>
          <cell r="B229" t="str">
            <v>CECPS9174R</v>
          </cell>
          <cell r="C229" t="str">
            <v xml:space="preserve">Assistant Professor </v>
          </cell>
          <cell r="D229" t="str">
            <v>ECE</v>
          </cell>
          <cell r="E229" t="str">
            <v>Temporary</v>
          </cell>
          <cell r="F229" t="str">
            <v>2017-18</v>
          </cell>
          <cell r="G229">
            <v>1</v>
          </cell>
          <cell r="H229" t="str">
            <v>2017-18</v>
          </cell>
        </row>
        <row r="230">
          <cell r="A230" t="str">
            <v>Gyan Prakash</v>
          </cell>
          <cell r="B230" t="str">
            <v>EFUPM9969F</v>
          </cell>
          <cell r="C230" t="str">
            <v xml:space="preserve">Assistant Professor </v>
          </cell>
          <cell r="D230" t="str">
            <v>ECE</v>
          </cell>
          <cell r="E230" t="str">
            <v>Temporary</v>
          </cell>
          <cell r="F230" t="str">
            <v>2017-18</v>
          </cell>
          <cell r="G230">
            <v>1</v>
          </cell>
          <cell r="H230" t="str">
            <v>2017-18</v>
          </cell>
        </row>
        <row r="231">
          <cell r="A231" t="str">
            <v>Dr. Yatindra Gaurav</v>
          </cell>
          <cell r="C231" t="str">
            <v xml:space="preserve">Assistant Professor </v>
          </cell>
          <cell r="D231" t="str">
            <v>ECE</v>
          </cell>
          <cell r="E231" t="str">
            <v>Temporary</v>
          </cell>
          <cell r="F231" t="str">
            <v>2017-18</v>
          </cell>
          <cell r="G231">
            <v>1</v>
          </cell>
          <cell r="H231" t="str">
            <v>2017-18</v>
          </cell>
        </row>
        <row r="232">
          <cell r="A232" t="str">
            <v>Vipin kumar upaddhyay</v>
          </cell>
          <cell r="B232" t="str">
            <v>AFUPU8014R</v>
          </cell>
          <cell r="C232" t="str">
            <v xml:space="preserve">Assistant Professor </v>
          </cell>
          <cell r="D232" t="str">
            <v>ECE</v>
          </cell>
          <cell r="E232" t="str">
            <v>Temporary</v>
          </cell>
          <cell r="F232" t="str">
            <v>2016-17</v>
          </cell>
          <cell r="G232">
            <v>2</v>
          </cell>
          <cell r="H232" t="str">
            <v>2017-18</v>
          </cell>
        </row>
        <row r="233">
          <cell r="A233" t="str">
            <v>Ms. Archana Rao</v>
          </cell>
          <cell r="B233" t="str">
            <v>NA</v>
          </cell>
          <cell r="C233" t="str">
            <v xml:space="preserve">Assistant Professor </v>
          </cell>
          <cell r="D233" t="str">
            <v>HMSD</v>
          </cell>
          <cell r="E233" t="str">
            <v>Temporary</v>
          </cell>
          <cell r="F233" t="str">
            <v>2017-18</v>
          </cell>
          <cell r="G233">
            <v>1</v>
          </cell>
          <cell r="H233" t="str">
            <v>2017-18</v>
          </cell>
        </row>
        <row r="234">
          <cell r="A234" t="str">
            <v>Dr. Rishikesh Mishra</v>
          </cell>
          <cell r="B234" t="str">
            <v>NA</v>
          </cell>
          <cell r="C234" t="str">
            <v xml:space="preserve">Assistant Professor </v>
          </cell>
          <cell r="D234" t="str">
            <v>HMSD</v>
          </cell>
          <cell r="E234" t="str">
            <v>Temporary</v>
          </cell>
          <cell r="F234" t="str">
            <v>2017-18</v>
          </cell>
          <cell r="G234">
            <v>1</v>
          </cell>
          <cell r="H234" t="str">
            <v>2017-18</v>
          </cell>
        </row>
        <row r="235">
          <cell r="A235" t="str">
            <v>Ms. Beena Bhatt</v>
          </cell>
          <cell r="B235" t="str">
            <v>NA</v>
          </cell>
          <cell r="C235" t="str">
            <v xml:space="preserve">Assistant Professor </v>
          </cell>
          <cell r="D235" t="str">
            <v>ASD</v>
          </cell>
          <cell r="E235" t="str">
            <v>Temporary</v>
          </cell>
          <cell r="F235" t="str">
            <v>2016-17</v>
          </cell>
          <cell r="G235">
            <v>1</v>
          </cell>
          <cell r="H235" t="str">
            <v>2016-17</v>
          </cell>
        </row>
        <row r="236">
          <cell r="A236" t="str">
            <v xml:space="preserve">Mr Suraj Shukla </v>
          </cell>
          <cell r="B236" t="str">
            <v>NA</v>
          </cell>
          <cell r="C236" t="str">
            <v xml:space="preserve">Assistant Professor </v>
          </cell>
          <cell r="D236" t="str">
            <v>PMSD</v>
          </cell>
          <cell r="E236" t="str">
            <v>Temporary</v>
          </cell>
          <cell r="F236" t="str">
            <v>2016-17</v>
          </cell>
          <cell r="G236">
            <v>2</v>
          </cell>
          <cell r="H236" t="str">
            <v>2017-18</v>
          </cell>
        </row>
        <row r="237">
          <cell r="A237" t="str">
            <v>Dr Ashmita Mishra</v>
          </cell>
          <cell r="B237" t="str">
            <v>NA</v>
          </cell>
          <cell r="C237" t="str">
            <v xml:space="preserve">Assistant Professor </v>
          </cell>
          <cell r="D237" t="str">
            <v>PMSD</v>
          </cell>
          <cell r="E237" t="str">
            <v>Temporary</v>
          </cell>
          <cell r="F237" t="str">
            <v>2016-17</v>
          </cell>
          <cell r="G237">
            <v>2</v>
          </cell>
          <cell r="H237" t="str">
            <v>2017-18</v>
          </cell>
        </row>
        <row r="238">
          <cell r="A238" t="str">
            <v>Dr Venktesh Kumar Pandey</v>
          </cell>
          <cell r="B238" t="str">
            <v>NA</v>
          </cell>
          <cell r="C238" t="str">
            <v xml:space="preserve">Assistant Professor </v>
          </cell>
          <cell r="D238" t="str">
            <v>PMSD</v>
          </cell>
          <cell r="E238" t="str">
            <v>Temporary</v>
          </cell>
          <cell r="F238" t="str">
            <v>2016-17</v>
          </cell>
          <cell r="G238">
            <v>2</v>
          </cell>
          <cell r="H238" t="str">
            <v>2017-18</v>
          </cell>
        </row>
        <row r="239">
          <cell r="A239" t="str">
            <v>Dr H Mishra</v>
          </cell>
          <cell r="B239" t="str">
            <v>NA</v>
          </cell>
          <cell r="C239" t="str">
            <v xml:space="preserve">Assistant Professor </v>
          </cell>
          <cell r="D239" t="str">
            <v>PMSD</v>
          </cell>
          <cell r="E239" t="str">
            <v>Temporary</v>
          </cell>
          <cell r="F239" t="str">
            <v>2016-17</v>
          </cell>
          <cell r="G239">
            <v>2</v>
          </cell>
          <cell r="H239" t="str">
            <v>2017-18</v>
          </cell>
        </row>
        <row r="240">
          <cell r="A240" t="str">
            <v>Dr Vinod Prasad</v>
          </cell>
          <cell r="B240" t="str">
            <v>NA</v>
          </cell>
          <cell r="C240" t="str">
            <v xml:space="preserve">Assistant Professor </v>
          </cell>
          <cell r="D240" t="str">
            <v>PMSD</v>
          </cell>
          <cell r="E240" t="str">
            <v>Temporary</v>
          </cell>
          <cell r="F240" t="str">
            <v>2016-17</v>
          </cell>
          <cell r="G240">
            <v>2</v>
          </cell>
          <cell r="H240" t="str">
            <v>2017-18</v>
          </cell>
        </row>
        <row r="241">
          <cell r="A241" t="str">
            <v>Ms. Shivani Singh</v>
          </cell>
          <cell r="B241" t="str">
            <v>NA</v>
          </cell>
          <cell r="C241" t="str">
            <v xml:space="preserve">Assistant Professor </v>
          </cell>
          <cell r="D241" t="str">
            <v>ME</v>
          </cell>
          <cell r="E241" t="str">
            <v>Temporary</v>
          </cell>
          <cell r="F241" t="str">
            <v>2017-18</v>
          </cell>
          <cell r="G241">
            <v>1</v>
          </cell>
          <cell r="H241" t="str">
            <v>2017-18</v>
          </cell>
        </row>
        <row r="242">
          <cell r="A242" t="str">
            <v>Shri Ravi Shanker Rai</v>
          </cell>
          <cell r="B242" t="str">
            <v>NA</v>
          </cell>
          <cell r="C242" t="str">
            <v xml:space="preserve">Assistant Professor </v>
          </cell>
          <cell r="D242" t="str">
            <v>ME</v>
          </cell>
          <cell r="E242" t="str">
            <v>Temporary</v>
          </cell>
          <cell r="F242" t="str">
            <v>2017-18</v>
          </cell>
          <cell r="G242">
            <v>1</v>
          </cell>
          <cell r="H242" t="str">
            <v>2017-18</v>
          </cell>
        </row>
        <row r="243">
          <cell r="A243" t="str">
            <v>Shri Aniil Kumar</v>
          </cell>
          <cell r="B243" t="str">
            <v>NA</v>
          </cell>
          <cell r="C243" t="str">
            <v xml:space="preserve">Assistant Professor </v>
          </cell>
          <cell r="D243" t="str">
            <v>ME</v>
          </cell>
          <cell r="E243" t="str">
            <v>Temporary</v>
          </cell>
          <cell r="F243" t="str">
            <v>2016-17</v>
          </cell>
          <cell r="G243">
            <v>1</v>
          </cell>
          <cell r="H243" t="str">
            <v>2016-17</v>
          </cell>
        </row>
        <row r="244">
          <cell r="A244" t="str">
            <v>Shri. Hari Krishna</v>
          </cell>
          <cell r="B244" t="str">
            <v>NA</v>
          </cell>
          <cell r="C244" t="str">
            <v xml:space="preserve">Assistant Professor </v>
          </cell>
          <cell r="D244" t="str">
            <v>ME</v>
          </cell>
          <cell r="E244" t="str">
            <v>Temporary</v>
          </cell>
          <cell r="F244" t="str">
            <v>2016-17</v>
          </cell>
          <cell r="G244">
            <v>2</v>
          </cell>
          <cell r="H244" t="str">
            <v>2017-18</v>
          </cell>
        </row>
        <row r="245">
          <cell r="A245" t="str">
            <v>L.B. Singh</v>
          </cell>
          <cell r="B245" t="str">
            <v>AHHPS5982H</v>
          </cell>
          <cell r="C245" t="str">
            <v>Assistant Professor</v>
          </cell>
          <cell r="D245" t="str">
            <v>ME</v>
          </cell>
          <cell r="E245" t="str">
            <v>Temporary</v>
          </cell>
          <cell r="F245" t="str">
            <v>2016-17</v>
          </cell>
          <cell r="G245">
            <v>2</v>
          </cell>
          <cell r="H245" t="str">
            <v>2017-18</v>
          </cell>
        </row>
        <row r="246">
          <cell r="A246" t="str">
            <v>Ayushi Srivastava</v>
          </cell>
          <cell r="B246" t="str">
            <v>CCGPS1346M</v>
          </cell>
          <cell r="C246" t="str">
            <v xml:space="preserve">Assistant Professor </v>
          </cell>
          <cell r="D246" t="str">
            <v>CSE</v>
          </cell>
          <cell r="E246" t="str">
            <v>Temporary</v>
          </cell>
          <cell r="F246" t="str">
            <v>2016-17</v>
          </cell>
          <cell r="G246">
            <v>1</v>
          </cell>
          <cell r="H246" t="str">
            <v>2016-17</v>
          </cell>
        </row>
        <row r="247">
          <cell r="A247" t="str">
            <v>Pratibha Pandey</v>
          </cell>
          <cell r="B247" t="str">
            <v>AXTPP2384G</v>
          </cell>
          <cell r="C247" t="str">
            <v xml:space="preserve">Assistant Professor </v>
          </cell>
          <cell r="D247" t="str">
            <v>CSE</v>
          </cell>
          <cell r="E247" t="str">
            <v>Temporary</v>
          </cell>
          <cell r="F247" t="str">
            <v>2016-17</v>
          </cell>
          <cell r="G247">
            <v>1</v>
          </cell>
          <cell r="H247" t="str">
            <v>2016-17</v>
          </cell>
        </row>
        <row r="248">
          <cell r="A248" t="str">
            <v>Trishla Kumari</v>
          </cell>
          <cell r="B248" t="str">
            <v>CTJPK3267R</v>
          </cell>
          <cell r="C248" t="str">
            <v xml:space="preserve">Assistant Professor </v>
          </cell>
          <cell r="D248" t="str">
            <v>CSE</v>
          </cell>
          <cell r="E248" t="str">
            <v>Temporary</v>
          </cell>
          <cell r="F248" t="str">
            <v>2016-17</v>
          </cell>
          <cell r="G248">
            <v>1</v>
          </cell>
          <cell r="H248" t="str">
            <v>2016-17</v>
          </cell>
        </row>
        <row r="249">
          <cell r="A249" t="str">
            <v>Suman Saroj</v>
          </cell>
          <cell r="B249" t="str">
            <v>EGSPS1676A</v>
          </cell>
          <cell r="C249" t="str">
            <v xml:space="preserve">Assistant Professor </v>
          </cell>
          <cell r="D249" t="str">
            <v>CSE</v>
          </cell>
          <cell r="E249" t="str">
            <v>Temporary</v>
          </cell>
          <cell r="F249" t="str">
            <v>2016-17</v>
          </cell>
          <cell r="G249">
            <v>1</v>
          </cell>
          <cell r="H249" t="str">
            <v>2016-17</v>
          </cell>
        </row>
        <row r="250">
          <cell r="A250" t="str">
            <v>Shashank Srivastav</v>
          </cell>
          <cell r="B250" t="str">
            <v>EIHPS3448P</v>
          </cell>
          <cell r="C250" t="str">
            <v xml:space="preserve">Assistant Professor </v>
          </cell>
          <cell r="D250" t="str">
            <v>CSE</v>
          </cell>
          <cell r="E250" t="str">
            <v>Temporary</v>
          </cell>
          <cell r="F250" t="str">
            <v>2016-17</v>
          </cell>
          <cell r="G250">
            <v>1</v>
          </cell>
          <cell r="H250" t="str">
            <v>2016-17</v>
          </cell>
        </row>
        <row r="251">
          <cell r="A251" t="str">
            <v>Rachna Prabha</v>
          </cell>
          <cell r="B251" t="str">
            <v>AZAPP2863M</v>
          </cell>
          <cell r="C251" t="str">
            <v xml:space="preserve">Assistant Professor </v>
          </cell>
          <cell r="D251" t="str">
            <v>ECE</v>
          </cell>
          <cell r="E251" t="str">
            <v>Temporary</v>
          </cell>
          <cell r="F251" t="str">
            <v>2016-17</v>
          </cell>
          <cell r="G251">
            <v>1</v>
          </cell>
          <cell r="H251" t="str">
            <v>2016-17</v>
          </cell>
        </row>
        <row r="252">
          <cell r="A252" t="str">
            <v>Ravi Jaiswal</v>
          </cell>
          <cell r="B252" t="str">
            <v>ANEPJ4608G</v>
          </cell>
          <cell r="C252" t="str">
            <v xml:space="preserve">Assistant Professor </v>
          </cell>
          <cell r="D252" t="str">
            <v>ECE</v>
          </cell>
          <cell r="E252" t="str">
            <v>Temporary</v>
          </cell>
          <cell r="F252" t="str">
            <v>2016-17</v>
          </cell>
          <cell r="G252">
            <v>1</v>
          </cell>
          <cell r="H252" t="str">
            <v>2016-17</v>
          </cell>
        </row>
        <row r="253">
          <cell r="A253" t="str">
            <v>Sri Aishvarya Narain</v>
          </cell>
          <cell r="B253" t="str">
            <v>AVZPN3091J</v>
          </cell>
          <cell r="C253" t="str">
            <v>Assistant professor</v>
          </cell>
          <cell r="D253" t="str">
            <v>EE</v>
          </cell>
          <cell r="E253" t="str">
            <v>Temporary</v>
          </cell>
          <cell r="F253" t="str">
            <v>2016-17</v>
          </cell>
          <cell r="G253">
            <v>1</v>
          </cell>
          <cell r="H253" t="str">
            <v>2017-18</v>
          </cell>
        </row>
        <row r="254">
          <cell r="A254" t="str">
            <v>Mr. Mukh Raj Yadav</v>
          </cell>
          <cell r="B254" t="str">
            <v>AORPY6799K</v>
          </cell>
          <cell r="C254" t="str">
            <v>Assistant professor</v>
          </cell>
          <cell r="D254" t="str">
            <v>EE</v>
          </cell>
          <cell r="E254" t="str">
            <v>Temporary</v>
          </cell>
          <cell r="F254" t="str">
            <v>2016-17</v>
          </cell>
          <cell r="G254">
            <v>1</v>
          </cell>
          <cell r="H254" t="str">
            <v>2017-18</v>
          </cell>
        </row>
        <row r="255">
          <cell r="A255" t="str">
            <v>Ms. Samiksha Tripathi</v>
          </cell>
          <cell r="B255" t="str">
            <v>APAPT6804Q</v>
          </cell>
          <cell r="C255" t="str">
            <v>Assistant professor</v>
          </cell>
          <cell r="D255" t="str">
            <v>EE</v>
          </cell>
          <cell r="E255" t="str">
            <v>Temporary</v>
          </cell>
          <cell r="F255" t="str">
            <v>2016-17</v>
          </cell>
          <cell r="G255">
            <v>1</v>
          </cell>
          <cell r="H255" t="str">
            <v>Yes</v>
          </cell>
        </row>
        <row r="256">
          <cell r="A256" t="str">
            <v>Mr. Amit Kr. Pandey</v>
          </cell>
          <cell r="B256" t="str">
            <v>CSDPP1500P</v>
          </cell>
          <cell r="C256" t="str">
            <v>Assistant professor</v>
          </cell>
          <cell r="D256" t="str">
            <v>EE</v>
          </cell>
          <cell r="E256" t="str">
            <v>Temporary</v>
          </cell>
          <cell r="F256" t="str">
            <v>2016-17</v>
          </cell>
          <cell r="G256">
            <v>1</v>
          </cell>
          <cell r="H256" t="str">
            <v>2017-18</v>
          </cell>
        </row>
        <row r="257">
          <cell r="A257" t="str">
            <v>Mr. Raj Kumar Patel</v>
          </cell>
          <cell r="B257" t="str">
            <v>ASPPP1603D</v>
          </cell>
          <cell r="C257" t="str">
            <v>Assistant professor</v>
          </cell>
          <cell r="D257" t="str">
            <v>EE</v>
          </cell>
          <cell r="E257" t="str">
            <v>Temporary</v>
          </cell>
          <cell r="F257" t="str">
            <v>2016-17</v>
          </cell>
          <cell r="G257">
            <v>1</v>
          </cell>
          <cell r="H257" t="str">
            <v>2017-18</v>
          </cell>
        </row>
        <row r="258">
          <cell r="A258" t="str">
            <v>Maneesh Singh</v>
          </cell>
          <cell r="B258" t="str">
            <v>CABPS1117F</v>
          </cell>
          <cell r="C258" t="str">
            <v>Assistant Professor</v>
          </cell>
          <cell r="D258" t="str">
            <v>ME</v>
          </cell>
          <cell r="E258" t="str">
            <v>Temporary</v>
          </cell>
          <cell r="F258" t="str">
            <v>2016-17</v>
          </cell>
          <cell r="G258">
            <v>3</v>
          </cell>
          <cell r="H258" t="str">
            <v>2018-19</v>
          </cell>
        </row>
        <row r="259">
          <cell r="A259" t="str">
            <v>Shri Vivekanad Shukla</v>
          </cell>
          <cell r="B259" t="str">
            <v>NA</v>
          </cell>
          <cell r="C259" t="str">
            <v>Assistant Professor</v>
          </cell>
          <cell r="D259" t="str">
            <v>ME</v>
          </cell>
          <cell r="E259" t="str">
            <v>Temporary</v>
          </cell>
          <cell r="F259" t="str">
            <v>2016-17</v>
          </cell>
          <cell r="G259">
            <v>1</v>
          </cell>
          <cell r="H259" t="str">
            <v>2016-17</v>
          </cell>
        </row>
        <row r="260">
          <cell r="A260" t="str">
            <v>Shri Anil Kumar</v>
          </cell>
          <cell r="B260" t="str">
            <v>NA</v>
          </cell>
          <cell r="C260" t="str">
            <v>Assistant Professor</v>
          </cell>
          <cell r="D260" t="str">
            <v>ME</v>
          </cell>
          <cell r="E260" t="str">
            <v>Temporary</v>
          </cell>
          <cell r="F260" t="str">
            <v>2016-17</v>
          </cell>
          <cell r="G260">
            <v>1</v>
          </cell>
          <cell r="H260" t="str">
            <v>2016-17</v>
          </cell>
        </row>
        <row r="261">
          <cell r="A261" t="str">
            <v>Ajay Kumar Morya</v>
          </cell>
          <cell r="B261" t="str">
            <v>BZQPM3432C</v>
          </cell>
          <cell r="C261" t="str">
            <v>Assistant Professor</v>
          </cell>
          <cell r="D261" t="str">
            <v>ME</v>
          </cell>
          <cell r="E261" t="str">
            <v>Temporary</v>
          </cell>
          <cell r="F261" t="str">
            <v>2016-17</v>
          </cell>
          <cell r="G261">
            <v>1</v>
          </cell>
          <cell r="H261" t="str">
            <v>2016-17</v>
          </cell>
        </row>
        <row r="262">
          <cell r="A262" t="str">
            <v>Apurva Tiwari</v>
          </cell>
          <cell r="B262" t="str">
            <v>AHPPT1021J</v>
          </cell>
          <cell r="C262" t="str">
            <v>Assistant Professor</v>
          </cell>
          <cell r="D262" t="str">
            <v>ME</v>
          </cell>
          <cell r="E262" t="str">
            <v>Temporary</v>
          </cell>
          <cell r="F262" t="str">
            <v>2016-17</v>
          </cell>
          <cell r="G262">
            <v>1</v>
          </cell>
          <cell r="H262" t="str">
            <v>2016-17</v>
          </cell>
        </row>
        <row r="263">
          <cell r="A263" t="str">
            <v>Sri Sagar Tripathi</v>
          </cell>
          <cell r="B263" t="str">
            <v>NA</v>
          </cell>
          <cell r="C263" t="str">
            <v xml:space="preserve">Assistant Professor </v>
          </cell>
          <cell r="D263" t="str">
            <v>CE</v>
          </cell>
          <cell r="E263" t="str">
            <v>Temporary</v>
          </cell>
          <cell r="F263" t="str">
            <v>2016-17</v>
          </cell>
          <cell r="G263">
            <v>1</v>
          </cell>
          <cell r="H263" t="str">
            <v>2016-17</v>
          </cell>
        </row>
        <row r="264">
          <cell r="A264" t="str">
            <v>Sri Gaurav Singh</v>
          </cell>
          <cell r="B264" t="str">
            <v>NA</v>
          </cell>
          <cell r="C264" t="str">
            <v xml:space="preserve">Assistant Professor </v>
          </cell>
          <cell r="D264" t="str">
            <v>CE</v>
          </cell>
          <cell r="E264" t="str">
            <v>Temporary</v>
          </cell>
          <cell r="F264" t="str">
            <v>2016-17</v>
          </cell>
          <cell r="G264">
            <v>1</v>
          </cell>
          <cell r="H264" t="str">
            <v>2016-17</v>
          </cell>
        </row>
        <row r="265">
          <cell r="A265" t="str">
            <v>Ms. Prakriti Rachana</v>
          </cell>
          <cell r="B265" t="str">
            <v>AVJPR8762N</v>
          </cell>
          <cell r="C265" t="str">
            <v xml:space="preserve">Assistant Professor </v>
          </cell>
          <cell r="D265" t="str">
            <v>HMSD</v>
          </cell>
          <cell r="E265" t="str">
            <v>Temporary</v>
          </cell>
          <cell r="F265" t="str">
            <v>2016-17</v>
          </cell>
          <cell r="G265">
            <v>1</v>
          </cell>
          <cell r="H265" t="str">
            <v>2016-17</v>
          </cell>
        </row>
        <row r="266">
          <cell r="A266" t="str">
            <v>Mr. Karan Mrigwani</v>
          </cell>
          <cell r="B266" t="str">
            <v>BQQPM9594L</v>
          </cell>
          <cell r="C266" t="str">
            <v xml:space="preserve">Assistant Professor </v>
          </cell>
          <cell r="D266" t="str">
            <v>HMSD</v>
          </cell>
          <cell r="E266" t="str">
            <v>Temporary</v>
          </cell>
          <cell r="F266" t="str">
            <v>2016-17</v>
          </cell>
          <cell r="G266">
            <v>1</v>
          </cell>
          <cell r="H266" t="str">
            <v>2016-17</v>
          </cell>
        </row>
        <row r="267">
          <cell r="A267" t="str">
            <v>Ms. Anamika Sharma</v>
          </cell>
          <cell r="B267" t="str">
            <v>CKHPS5045Q</v>
          </cell>
          <cell r="C267" t="str">
            <v xml:space="preserve">Assistant Professor </v>
          </cell>
          <cell r="D267" t="str">
            <v>HMSD</v>
          </cell>
          <cell r="E267" t="str">
            <v>Temporary</v>
          </cell>
          <cell r="F267" t="str">
            <v>2016-17</v>
          </cell>
          <cell r="G267">
            <v>1</v>
          </cell>
          <cell r="H267" t="str">
            <v>2016-17</v>
          </cell>
        </row>
        <row r="268">
          <cell r="A268" t="str">
            <v>Ms. Apoorva Singh</v>
          </cell>
          <cell r="B268" t="str">
            <v>GOMPS7059B</v>
          </cell>
          <cell r="C268" t="str">
            <v xml:space="preserve">Assistant Professor </v>
          </cell>
          <cell r="D268" t="str">
            <v>HMSD</v>
          </cell>
          <cell r="E268" t="str">
            <v>Temporary</v>
          </cell>
          <cell r="F268" t="str">
            <v>2016-17</v>
          </cell>
          <cell r="G268">
            <v>1</v>
          </cell>
          <cell r="H268" t="str">
            <v>2016-17</v>
          </cell>
        </row>
        <row r="269">
          <cell r="A269" t="str">
            <v>Ms. Prem Lata</v>
          </cell>
          <cell r="C269" t="str">
            <v xml:space="preserve">Assistant Professor </v>
          </cell>
          <cell r="E269" t="str">
            <v>Temporary</v>
          </cell>
          <cell r="F269" t="str">
            <v>2016-17</v>
          </cell>
          <cell r="G269">
            <v>1</v>
          </cell>
          <cell r="H269" t="str">
            <v>2016-17</v>
          </cell>
        </row>
        <row r="270">
          <cell r="A270" t="str">
            <v>Ms, Anjali Singh</v>
          </cell>
          <cell r="C270" t="str">
            <v xml:space="preserve">Assistant Professor </v>
          </cell>
          <cell r="E270" t="str">
            <v>Temporary</v>
          </cell>
          <cell r="F270" t="str">
            <v>2016-17</v>
          </cell>
          <cell r="G270">
            <v>1</v>
          </cell>
          <cell r="H270" t="str">
            <v>2016-17</v>
          </cell>
        </row>
        <row r="271">
          <cell r="A271" t="str">
            <v>Dr.  Reena Srivastav</v>
          </cell>
          <cell r="B271" t="str">
            <v>NA</v>
          </cell>
          <cell r="C271" t="str">
            <v xml:space="preserve">Assistant Professor </v>
          </cell>
          <cell r="D271" t="str">
            <v>MSCD</v>
          </cell>
          <cell r="E271" t="str">
            <v>Temporary</v>
          </cell>
          <cell r="F271" t="str">
            <v>2019-20</v>
          </cell>
          <cell r="G271">
            <v>1</v>
          </cell>
          <cell r="H271" t="str">
            <v>2019-20</v>
          </cell>
        </row>
        <row r="272">
          <cell r="A272" t="str">
            <v>Ms.  Reena Srivastav</v>
          </cell>
          <cell r="B272" t="str">
            <v>NA</v>
          </cell>
          <cell r="C272" t="str">
            <v xml:space="preserve">Assistant Professor </v>
          </cell>
          <cell r="D272" t="str">
            <v>MSCD</v>
          </cell>
          <cell r="E272" t="str">
            <v>Temporary</v>
          </cell>
          <cell r="F272" t="str">
            <v>2016-17</v>
          </cell>
          <cell r="G272">
            <v>1</v>
          </cell>
          <cell r="H272" t="str">
            <v>2016-17</v>
          </cell>
        </row>
        <row r="273">
          <cell r="A273" t="str">
            <v>Shri Sandeep Kumar</v>
          </cell>
          <cell r="C273" t="str">
            <v xml:space="preserve">Assistant Professor </v>
          </cell>
          <cell r="E273" t="str">
            <v>Temporary</v>
          </cell>
          <cell r="F273" t="str">
            <v>2016-17</v>
          </cell>
          <cell r="G273">
            <v>1</v>
          </cell>
          <cell r="H273" t="str">
            <v>2016-17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N770"/>
  <sheetViews>
    <sheetView tabSelected="1" topLeftCell="A751" zoomScale="80" zoomScaleNormal="80" workbookViewId="0">
      <selection activeCell="J663" sqref="J663"/>
    </sheetView>
  </sheetViews>
  <sheetFormatPr defaultColWidth="23.5703125" defaultRowHeight="15" x14ac:dyDescent="0.25"/>
  <cols>
    <col min="1" max="1" width="29.42578125" style="111" customWidth="1"/>
    <col min="2" max="2" width="23.5703125" style="111"/>
    <col min="3" max="3" width="21" style="111" customWidth="1"/>
    <col min="4" max="4" width="27.7109375" style="55" customWidth="1"/>
    <col min="6" max="6" width="23.5703125" style="55"/>
    <col min="7" max="7" width="23.5703125" style="160"/>
    <col min="8" max="9" width="23.5703125" style="55"/>
  </cols>
  <sheetData>
    <row r="1" spans="1:13" ht="29.25" customHeight="1" x14ac:dyDescent="0.25">
      <c r="A1" s="255" t="s">
        <v>0</v>
      </c>
      <c r="B1" s="255"/>
      <c r="C1" s="255"/>
      <c r="D1" s="255"/>
      <c r="E1" s="255"/>
      <c r="F1" s="255"/>
      <c r="G1" s="255"/>
      <c r="H1" s="255"/>
    </row>
    <row r="2" spans="1:13" ht="105.75" customHeight="1" x14ac:dyDescent="0.25">
      <c r="A2" s="256" t="s">
        <v>1</v>
      </c>
      <c r="B2" s="257"/>
      <c r="C2" s="257"/>
      <c r="D2" s="257"/>
      <c r="E2" s="257"/>
      <c r="F2" s="257"/>
      <c r="G2" s="257"/>
      <c r="H2" s="257"/>
      <c r="I2" s="75"/>
      <c r="J2" s="202"/>
      <c r="K2" s="202"/>
      <c r="L2" s="202"/>
      <c r="M2" s="202"/>
    </row>
    <row r="3" spans="1:13" ht="81.75" customHeight="1" x14ac:dyDescent="0.25">
      <c r="A3" s="166" t="s">
        <v>3</v>
      </c>
      <c r="B3" s="167" t="s">
        <v>4</v>
      </c>
      <c r="C3" s="167" t="s">
        <v>5</v>
      </c>
      <c r="D3" s="2" t="s">
        <v>6</v>
      </c>
      <c r="E3" s="183" t="s">
        <v>7</v>
      </c>
      <c r="F3" s="4" t="s">
        <v>8</v>
      </c>
      <c r="G3" s="3" t="s">
        <v>9</v>
      </c>
      <c r="H3" s="1" t="s">
        <v>10</v>
      </c>
      <c r="I3" s="75"/>
      <c r="J3" s="202"/>
      <c r="K3" s="202"/>
      <c r="L3" s="258"/>
      <c r="M3" s="258"/>
    </row>
    <row r="4" spans="1:13" x14ac:dyDescent="0.25">
      <c r="A4" s="6" t="s">
        <v>11</v>
      </c>
      <c r="B4" s="6" t="s">
        <v>12</v>
      </c>
      <c r="C4" s="7" t="s">
        <v>13</v>
      </c>
      <c r="D4" s="5" t="s">
        <v>14</v>
      </c>
      <c r="E4" s="9" t="s">
        <v>15</v>
      </c>
      <c r="F4" s="171" t="s">
        <v>16</v>
      </c>
      <c r="G4" s="56">
        <v>38</v>
      </c>
      <c r="H4" s="48" t="s">
        <v>17</v>
      </c>
      <c r="I4" s="203"/>
      <c r="J4" s="202"/>
      <c r="K4" s="202"/>
      <c r="L4" s="239"/>
      <c r="M4" s="203"/>
    </row>
    <row r="5" spans="1:13" x14ac:dyDescent="0.25">
      <c r="A5" s="76" t="s">
        <v>19</v>
      </c>
      <c r="B5" s="6" t="s">
        <v>20</v>
      </c>
      <c r="C5" s="10" t="s">
        <v>21</v>
      </c>
      <c r="D5" s="5" t="s">
        <v>22</v>
      </c>
      <c r="E5" s="9" t="s">
        <v>23</v>
      </c>
      <c r="F5" s="172" t="s">
        <v>32</v>
      </c>
      <c r="G5" s="57">
        <v>36</v>
      </c>
      <c r="H5" s="48" t="s">
        <v>17</v>
      </c>
      <c r="I5" s="203"/>
      <c r="J5" s="202"/>
      <c r="K5" s="202"/>
      <c r="L5" s="239"/>
      <c r="M5" s="203"/>
    </row>
    <row r="6" spans="1:13" x14ac:dyDescent="0.25">
      <c r="A6" s="12" t="s">
        <v>25</v>
      </c>
      <c r="B6" s="6" t="s">
        <v>26</v>
      </c>
      <c r="C6" s="13" t="s">
        <v>13</v>
      </c>
      <c r="D6" s="5" t="s">
        <v>27</v>
      </c>
      <c r="E6" s="9" t="s">
        <v>15</v>
      </c>
      <c r="F6" s="171" t="s">
        <v>16</v>
      </c>
      <c r="G6" s="58">
        <v>38</v>
      </c>
      <c r="H6" s="49" t="s">
        <v>17</v>
      </c>
      <c r="I6" s="203"/>
      <c r="J6" s="202"/>
      <c r="K6" s="202"/>
      <c r="L6" s="239"/>
      <c r="M6" s="203"/>
    </row>
    <row r="7" spans="1:13" x14ac:dyDescent="0.25">
      <c r="A7" s="13" t="s">
        <v>28</v>
      </c>
      <c r="B7" s="6" t="s">
        <v>29</v>
      </c>
      <c r="C7" s="13" t="s">
        <v>30</v>
      </c>
      <c r="D7" s="5" t="s">
        <v>31</v>
      </c>
      <c r="E7" s="9" t="s">
        <v>15</v>
      </c>
      <c r="F7" s="47" t="s">
        <v>32</v>
      </c>
      <c r="G7" s="86">
        <v>36</v>
      </c>
      <c r="H7" s="48" t="s">
        <v>17</v>
      </c>
      <c r="I7" s="203"/>
      <c r="J7" s="202"/>
      <c r="K7" s="202"/>
      <c r="L7" s="239"/>
      <c r="M7" s="203"/>
    </row>
    <row r="8" spans="1:13" x14ac:dyDescent="0.25">
      <c r="A8" s="6" t="s">
        <v>33</v>
      </c>
      <c r="B8" s="6" t="s">
        <v>34</v>
      </c>
      <c r="C8" s="7" t="s">
        <v>13</v>
      </c>
      <c r="D8" s="5" t="s">
        <v>35</v>
      </c>
      <c r="E8" s="9" t="s">
        <v>15</v>
      </c>
      <c r="F8" s="5" t="s">
        <v>36</v>
      </c>
      <c r="G8" s="56">
        <v>34</v>
      </c>
      <c r="H8" s="48" t="s">
        <v>17</v>
      </c>
      <c r="I8" s="203"/>
      <c r="J8" s="202"/>
      <c r="K8" s="202"/>
      <c r="L8" s="243"/>
      <c r="M8" s="203"/>
    </row>
    <row r="9" spans="1:13" x14ac:dyDescent="0.25">
      <c r="A9" s="6" t="s">
        <v>37</v>
      </c>
      <c r="B9" s="6" t="s">
        <v>38</v>
      </c>
      <c r="C9" s="7" t="s">
        <v>13</v>
      </c>
      <c r="D9" s="5" t="s">
        <v>35</v>
      </c>
      <c r="E9" s="9" t="s">
        <v>15</v>
      </c>
      <c r="F9" s="5" t="s">
        <v>36</v>
      </c>
      <c r="G9" s="56">
        <v>34</v>
      </c>
      <c r="H9" s="48" t="s">
        <v>39</v>
      </c>
      <c r="I9" s="203"/>
      <c r="J9" s="242"/>
      <c r="K9" s="242"/>
      <c r="L9" s="239"/>
      <c r="M9" s="203"/>
    </row>
    <row r="10" spans="1:13" x14ac:dyDescent="0.25">
      <c r="A10" s="6" t="s">
        <v>41</v>
      </c>
      <c r="B10" s="6" t="s">
        <v>42</v>
      </c>
      <c r="C10" s="7" t="s">
        <v>13</v>
      </c>
      <c r="D10" s="5" t="s">
        <v>35</v>
      </c>
      <c r="E10" s="9" t="s">
        <v>15</v>
      </c>
      <c r="F10" s="5" t="s">
        <v>43</v>
      </c>
      <c r="G10" s="56">
        <v>33</v>
      </c>
      <c r="H10" s="48" t="s">
        <v>17</v>
      </c>
      <c r="I10" s="203"/>
      <c r="J10" s="242"/>
      <c r="K10" s="242"/>
      <c r="L10" s="239"/>
      <c r="M10" s="203"/>
    </row>
    <row r="11" spans="1:13" x14ac:dyDescent="0.25">
      <c r="A11" s="12" t="s">
        <v>44</v>
      </c>
      <c r="B11" s="6" t="s">
        <v>45</v>
      </c>
      <c r="C11" s="13" t="s">
        <v>30</v>
      </c>
      <c r="D11" s="5" t="s">
        <v>27</v>
      </c>
      <c r="E11" s="9" t="s">
        <v>15</v>
      </c>
      <c r="F11" s="5" t="s">
        <v>36</v>
      </c>
      <c r="G11" s="58">
        <v>33</v>
      </c>
      <c r="H11" s="49" t="s">
        <v>17</v>
      </c>
      <c r="I11" s="203"/>
      <c r="J11" s="202"/>
      <c r="K11" s="202"/>
      <c r="L11" s="239"/>
      <c r="M11" s="203"/>
    </row>
    <row r="12" spans="1:13" x14ac:dyDescent="0.25">
      <c r="A12" s="13" t="s">
        <v>46</v>
      </c>
      <c r="B12" s="6" t="s">
        <v>47</v>
      </c>
      <c r="C12" s="13" t="s">
        <v>30</v>
      </c>
      <c r="D12" s="5" t="s">
        <v>31</v>
      </c>
      <c r="E12" s="9" t="s">
        <v>15</v>
      </c>
      <c r="F12" s="47" t="s">
        <v>36</v>
      </c>
      <c r="G12" s="86">
        <v>33</v>
      </c>
      <c r="H12" s="48" t="s">
        <v>17</v>
      </c>
      <c r="I12" s="203"/>
      <c r="J12" s="202"/>
      <c r="K12" s="202"/>
      <c r="L12" s="239"/>
      <c r="M12" s="203"/>
    </row>
    <row r="13" spans="1:13" x14ac:dyDescent="0.25">
      <c r="A13" s="13" t="s">
        <v>48</v>
      </c>
      <c r="B13" s="6" t="s">
        <v>49</v>
      </c>
      <c r="C13" s="13" t="s">
        <v>30</v>
      </c>
      <c r="D13" s="5" t="s">
        <v>31</v>
      </c>
      <c r="E13" s="9" t="s">
        <v>15</v>
      </c>
      <c r="F13" s="47" t="s">
        <v>36</v>
      </c>
      <c r="G13" s="86">
        <v>33</v>
      </c>
      <c r="H13" s="48" t="s">
        <v>17</v>
      </c>
      <c r="I13" s="203"/>
      <c r="J13" s="202"/>
      <c r="K13" s="202"/>
      <c r="L13" s="239"/>
      <c r="M13" s="203"/>
    </row>
    <row r="14" spans="1:13" x14ac:dyDescent="0.25">
      <c r="A14" s="6" t="s">
        <v>50</v>
      </c>
      <c r="B14" s="6" t="s">
        <v>51</v>
      </c>
      <c r="C14" s="7" t="s">
        <v>30</v>
      </c>
      <c r="D14" s="5" t="s">
        <v>52</v>
      </c>
      <c r="E14" s="9" t="s">
        <v>15</v>
      </c>
      <c r="F14" s="5" t="s">
        <v>36</v>
      </c>
      <c r="G14" s="56">
        <v>34</v>
      </c>
      <c r="H14" s="48" t="s">
        <v>17</v>
      </c>
      <c r="I14" s="203"/>
      <c r="J14" s="202"/>
      <c r="K14" s="202"/>
      <c r="L14" s="239"/>
      <c r="M14" s="203"/>
    </row>
    <row r="15" spans="1:13" x14ac:dyDescent="0.25">
      <c r="A15" s="6" t="s">
        <v>53</v>
      </c>
      <c r="B15" s="6" t="s">
        <v>54</v>
      </c>
      <c r="C15" s="7" t="s">
        <v>30</v>
      </c>
      <c r="D15" s="5" t="s">
        <v>52</v>
      </c>
      <c r="E15" s="9" t="s">
        <v>15</v>
      </c>
      <c r="F15" s="5" t="s">
        <v>36</v>
      </c>
      <c r="G15" s="56">
        <v>34</v>
      </c>
      <c r="H15" s="48" t="s">
        <v>17</v>
      </c>
      <c r="I15" s="203"/>
      <c r="J15" s="202"/>
      <c r="K15" s="202"/>
      <c r="L15" s="239"/>
      <c r="M15" s="203"/>
    </row>
    <row r="16" spans="1:13" x14ac:dyDescent="0.25">
      <c r="A16" s="6" t="s">
        <v>55</v>
      </c>
      <c r="B16" s="6" t="s">
        <v>56</v>
      </c>
      <c r="C16" s="7" t="s">
        <v>30</v>
      </c>
      <c r="D16" s="5" t="s">
        <v>35</v>
      </c>
      <c r="E16" s="9" t="s">
        <v>15</v>
      </c>
      <c r="F16" s="5" t="s">
        <v>43</v>
      </c>
      <c r="G16" s="56">
        <v>33</v>
      </c>
      <c r="H16" s="48" t="s">
        <v>17</v>
      </c>
      <c r="I16" s="203"/>
      <c r="J16" s="202"/>
      <c r="K16" s="202"/>
      <c r="L16" s="209"/>
      <c r="M16" s="239"/>
    </row>
    <row r="17" spans="1:13" x14ac:dyDescent="0.25">
      <c r="A17" s="12" t="s">
        <v>57</v>
      </c>
      <c r="B17" s="6" t="s">
        <v>58</v>
      </c>
      <c r="C17" s="13" t="s">
        <v>30</v>
      </c>
      <c r="D17" s="5" t="s">
        <v>27</v>
      </c>
      <c r="E17" s="9" t="s">
        <v>15</v>
      </c>
      <c r="F17" s="14" t="s">
        <v>59</v>
      </c>
      <c r="G17" s="58">
        <v>32</v>
      </c>
      <c r="H17" s="49" t="s">
        <v>17</v>
      </c>
      <c r="I17" s="203"/>
      <c r="J17" s="202"/>
      <c r="K17" s="202"/>
      <c r="L17" s="209"/>
      <c r="M17" s="203"/>
    </row>
    <row r="18" spans="1:13" x14ac:dyDescent="0.25">
      <c r="A18" s="6" t="s">
        <v>60</v>
      </c>
      <c r="B18" s="6" t="s">
        <v>61</v>
      </c>
      <c r="C18" s="7" t="s">
        <v>30</v>
      </c>
      <c r="D18" s="5" t="s">
        <v>27</v>
      </c>
      <c r="E18" s="9" t="s">
        <v>15</v>
      </c>
      <c r="F18" s="14" t="s">
        <v>59</v>
      </c>
      <c r="G18" s="56">
        <v>32</v>
      </c>
      <c r="H18" s="48" t="s">
        <v>17</v>
      </c>
      <c r="I18" s="203"/>
      <c r="J18" s="202"/>
      <c r="K18" s="202"/>
      <c r="L18" s="209"/>
      <c r="M18" s="203"/>
    </row>
    <row r="19" spans="1:13" x14ac:dyDescent="0.25">
      <c r="A19" s="6" t="s">
        <v>62</v>
      </c>
      <c r="B19" s="6" t="s">
        <v>63</v>
      </c>
      <c r="C19" s="7" t="s">
        <v>30</v>
      </c>
      <c r="D19" s="5" t="s">
        <v>27</v>
      </c>
      <c r="E19" s="9" t="s">
        <v>15</v>
      </c>
      <c r="F19" s="14" t="s">
        <v>59</v>
      </c>
      <c r="G19" s="56">
        <v>32</v>
      </c>
      <c r="H19" s="48" t="s">
        <v>17</v>
      </c>
      <c r="I19" s="203"/>
      <c r="J19" s="202"/>
      <c r="K19" s="202"/>
      <c r="L19" s="239"/>
      <c r="M19" s="203"/>
    </row>
    <row r="20" spans="1:13" x14ac:dyDescent="0.25">
      <c r="A20" s="13" t="s">
        <v>64</v>
      </c>
      <c r="B20" s="6" t="s">
        <v>65</v>
      </c>
      <c r="C20" s="13" t="s">
        <v>30</v>
      </c>
      <c r="D20" s="5" t="s">
        <v>31</v>
      </c>
      <c r="E20" s="9" t="s">
        <v>15</v>
      </c>
      <c r="F20" s="47" t="s">
        <v>43</v>
      </c>
      <c r="G20" s="86">
        <v>32</v>
      </c>
      <c r="H20" s="48" t="s">
        <v>17</v>
      </c>
      <c r="I20" s="203"/>
      <c r="J20" s="202"/>
      <c r="K20" s="202"/>
      <c r="L20" s="239"/>
      <c r="M20" s="203"/>
    </row>
    <row r="21" spans="1:13" x14ac:dyDescent="0.25">
      <c r="A21" s="6" t="s">
        <v>66</v>
      </c>
      <c r="B21" s="6" t="s">
        <v>67</v>
      </c>
      <c r="C21" s="7" t="s">
        <v>30</v>
      </c>
      <c r="D21" s="5" t="s">
        <v>68</v>
      </c>
      <c r="E21" s="9" t="s">
        <v>15</v>
      </c>
      <c r="F21" s="47" t="s">
        <v>43</v>
      </c>
      <c r="G21" s="86">
        <v>32</v>
      </c>
      <c r="H21" s="48" t="s">
        <v>17</v>
      </c>
      <c r="I21" s="203"/>
      <c r="J21" s="202"/>
      <c r="K21" s="202"/>
      <c r="L21" s="239"/>
      <c r="M21" s="203"/>
    </row>
    <row r="22" spans="1:13" x14ac:dyDescent="0.25">
      <c r="A22" s="6" t="s">
        <v>69</v>
      </c>
      <c r="B22" s="6" t="s">
        <v>70</v>
      </c>
      <c r="C22" s="7" t="s">
        <v>30</v>
      </c>
      <c r="D22" s="5" t="s">
        <v>35</v>
      </c>
      <c r="E22" s="9" t="s">
        <v>15</v>
      </c>
      <c r="F22" s="173" t="s">
        <v>71</v>
      </c>
      <c r="G22" s="56">
        <v>31</v>
      </c>
      <c r="H22" s="48" t="s">
        <v>72</v>
      </c>
      <c r="I22" s="203"/>
      <c r="J22" s="202"/>
      <c r="K22" s="202"/>
      <c r="L22" s="209"/>
      <c r="M22" s="239"/>
    </row>
    <row r="23" spans="1:13" x14ac:dyDescent="0.25">
      <c r="A23" s="6" t="s">
        <v>73</v>
      </c>
      <c r="B23" s="6" t="s">
        <v>74</v>
      </c>
      <c r="C23" s="7" t="s">
        <v>30</v>
      </c>
      <c r="D23" s="5" t="s">
        <v>35</v>
      </c>
      <c r="E23" s="9" t="s">
        <v>15</v>
      </c>
      <c r="F23" s="173" t="s">
        <v>71</v>
      </c>
      <c r="G23" s="56">
        <v>31</v>
      </c>
      <c r="H23" s="48" t="s">
        <v>17</v>
      </c>
      <c r="I23" s="203"/>
      <c r="J23" s="202"/>
      <c r="K23" s="202"/>
      <c r="L23" s="209"/>
      <c r="M23" s="239"/>
    </row>
    <row r="24" spans="1:13" x14ac:dyDescent="0.25">
      <c r="A24" s="6" t="s">
        <v>75</v>
      </c>
      <c r="B24" s="6" t="s">
        <v>76</v>
      </c>
      <c r="C24" s="7" t="s">
        <v>30</v>
      </c>
      <c r="D24" s="5" t="s">
        <v>27</v>
      </c>
      <c r="E24" s="9" t="s">
        <v>15</v>
      </c>
      <c r="F24" s="14" t="s">
        <v>77</v>
      </c>
      <c r="G24" s="56">
        <v>30</v>
      </c>
      <c r="H24" s="48" t="s">
        <v>1</v>
      </c>
      <c r="I24" s="203"/>
      <c r="J24" s="202"/>
      <c r="K24" s="202"/>
      <c r="L24" s="209"/>
      <c r="M24" s="203"/>
    </row>
    <row r="25" spans="1:13" x14ac:dyDescent="0.25">
      <c r="A25" s="6" t="s">
        <v>78</v>
      </c>
      <c r="B25" s="6" t="s">
        <v>79</v>
      </c>
      <c r="C25" s="7" t="s">
        <v>30</v>
      </c>
      <c r="D25" s="5" t="s">
        <v>14</v>
      </c>
      <c r="E25" s="9" t="s">
        <v>15</v>
      </c>
      <c r="F25" s="171" t="s">
        <v>80</v>
      </c>
      <c r="G25" s="56">
        <v>29</v>
      </c>
      <c r="H25" s="48" t="s">
        <v>17</v>
      </c>
      <c r="I25" s="203"/>
      <c r="J25" s="202"/>
      <c r="K25" s="202"/>
      <c r="L25" s="239"/>
      <c r="M25" s="203"/>
    </row>
    <row r="26" spans="1:13" x14ac:dyDescent="0.25">
      <c r="A26" s="6" t="s">
        <v>81</v>
      </c>
      <c r="B26" s="6" t="s">
        <v>82</v>
      </c>
      <c r="C26" s="7" t="s">
        <v>30</v>
      </c>
      <c r="D26" s="5" t="s">
        <v>52</v>
      </c>
      <c r="E26" s="9" t="s">
        <v>15</v>
      </c>
      <c r="F26" s="5" t="s">
        <v>80</v>
      </c>
      <c r="G26" s="56">
        <v>29</v>
      </c>
      <c r="H26" s="48" t="s">
        <v>17</v>
      </c>
      <c r="I26" s="203"/>
      <c r="J26" s="202"/>
      <c r="K26" s="202"/>
      <c r="L26" s="239"/>
      <c r="M26" s="203"/>
    </row>
    <row r="27" spans="1:13" x14ac:dyDescent="0.25">
      <c r="A27" s="13" t="s">
        <v>83</v>
      </c>
      <c r="B27" s="6" t="s">
        <v>84</v>
      </c>
      <c r="C27" s="13" t="s">
        <v>30</v>
      </c>
      <c r="D27" s="5" t="s">
        <v>31</v>
      </c>
      <c r="E27" s="9" t="s">
        <v>15</v>
      </c>
      <c r="F27" s="47" t="s">
        <v>85</v>
      </c>
      <c r="G27" s="56">
        <v>28</v>
      </c>
      <c r="H27" s="48" t="s">
        <v>17</v>
      </c>
      <c r="I27" s="203"/>
      <c r="J27" s="202"/>
      <c r="K27" s="202"/>
      <c r="L27" s="209"/>
      <c r="M27" s="203"/>
    </row>
    <row r="28" spans="1:13" x14ac:dyDescent="0.25">
      <c r="A28" s="6" t="s">
        <v>86</v>
      </c>
      <c r="B28" s="6" t="s">
        <v>87</v>
      </c>
      <c r="C28" s="7" t="s">
        <v>88</v>
      </c>
      <c r="D28" s="5" t="s">
        <v>27</v>
      </c>
      <c r="E28" s="9" t="s">
        <v>15</v>
      </c>
      <c r="F28" s="174" t="s">
        <v>539</v>
      </c>
      <c r="G28" s="56">
        <v>22</v>
      </c>
      <c r="H28" s="48" t="s">
        <v>17</v>
      </c>
      <c r="I28" s="203"/>
      <c r="J28" s="202"/>
      <c r="K28" s="202"/>
      <c r="L28" s="209"/>
      <c r="M28" s="203"/>
    </row>
    <row r="29" spans="1:13" x14ac:dyDescent="0.25">
      <c r="A29" s="13" t="s">
        <v>90</v>
      </c>
      <c r="B29" s="6" t="s">
        <v>91</v>
      </c>
      <c r="C29" s="13" t="s">
        <v>30</v>
      </c>
      <c r="D29" s="5" t="s">
        <v>31</v>
      </c>
      <c r="E29" s="9" t="s">
        <v>15</v>
      </c>
      <c r="F29" s="47" t="s">
        <v>92</v>
      </c>
      <c r="G29" s="56">
        <v>23</v>
      </c>
      <c r="H29" s="48" t="s">
        <v>17</v>
      </c>
      <c r="I29" s="203"/>
      <c r="J29" s="202"/>
      <c r="K29" s="202"/>
      <c r="L29" s="239"/>
      <c r="M29" s="203"/>
    </row>
    <row r="30" spans="1:13" x14ac:dyDescent="0.25">
      <c r="A30" s="12" t="s">
        <v>97</v>
      </c>
      <c r="B30" s="6" t="s">
        <v>98</v>
      </c>
      <c r="C30" s="13" t="s">
        <v>30</v>
      </c>
      <c r="D30" s="5" t="s">
        <v>99</v>
      </c>
      <c r="E30" s="9" t="s">
        <v>15</v>
      </c>
      <c r="F30" s="14" t="s">
        <v>92</v>
      </c>
      <c r="G30" s="58">
        <v>23</v>
      </c>
      <c r="H30" s="49" t="s">
        <v>17</v>
      </c>
      <c r="I30" s="203"/>
      <c r="J30" s="202"/>
      <c r="K30" s="202"/>
      <c r="L30" s="239"/>
      <c r="M30" s="203"/>
    </row>
    <row r="31" spans="1:13" x14ac:dyDescent="0.25">
      <c r="A31" s="13" t="s">
        <v>100</v>
      </c>
      <c r="B31" s="6" t="s">
        <v>101</v>
      </c>
      <c r="C31" s="13" t="s">
        <v>102</v>
      </c>
      <c r="D31" s="5" t="s">
        <v>31</v>
      </c>
      <c r="E31" s="9" t="s">
        <v>15</v>
      </c>
      <c r="F31" s="47" t="s">
        <v>103</v>
      </c>
      <c r="G31" s="56">
        <v>19</v>
      </c>
      <c r="H31" s="48" t="s">
        <v>17</v>
      </c>
      <c r="I31" s="203"/>
      <c r="J31" s="202"/>
      <c r="K31" s="202"/>
      <c r="L31" s="239"/>
      <c r="M31" s="203"/>
    </row>
    <row r="32" spans="1:13" x14ac:dyDescent="0.25">
      <c r="A32" s="18" t="s">
        <v>104</v>
      </c>
      <c r="B32" s="6" t="s">
        <v>105</v>
      </c>
      <c r="C32" s="7" t="s">
        <v>13</v>
      </c>
      <c r="D32" s="5" t="s">
        <v>68</v>
      </c>
      <c r="E32" s="9" t="s">
        <v>15</v>
      </c>
      <c r="F32" s="47" t="s">
        <v>103</v>
      </c>
      <c r="G32" s="56">
        <v>19</v>
      </c>
      <c r="H32" s="48" t="s">
        <v>17</v>
      </c>
      <c r="I32" s="203"/>
      <c r="J32" s="208"/>
      <c r="K32" s="202"/>
      <c r="L32" s="209"/>
      <c r="M32" s="210"/>
    </row>
    <row r="33" spans="1:13" x14ac:dyDescent="0.25">
      <c r="A33" s="18" t="s">
        <v>106</v>
      </c>
      <c r="B33" s="6" t="s">
        <v>107</v>
      </c>
      <c r="C33" s="7" t="s">
        <v>102</v>
      </c>
      <c r="D33" s="5" t="s">
        <v>68</v>
      </c>
      <c r="E33" s="9" t="s">
        <v>15</v>
      </c>
      <c r="F33" s="47" t="s">
        <v>103</v>
      </c>
      <c r="G33" s="56">
        <v>19</v>
      </c>
      <c r="H33" s="48" t="s">
        <v>72</v>
      </c>
      <c r="I33" s="203"/>
      <c r="J33" s="208"/>
      <c r="K33" s="202"/>
      <c r="L33" s="209"/>
      <c r="M33" s="213"/>
    </row>
    <row r="34" spans="1:13" x14ac:dyDescent="0.25">
      <c r="A34" s="12" t="s">
        <v>108</v>
      </c>
      <c r="B34" s="6" t="s">
        <v>109</v>
      </c>
      <c r="C34" s="13" t="s">
        <v>13</v>
      </c>
      <c r="D34" s="5" t="s">
        <v>110</v>
      </c>
      <c r="E34" s="9" t="s">
        <v>15</v>
      </c>
      <c r="F34" s="175" t="s">
        <v>111</v>
      </c>
      <c r="G34" s="56">
        <v>20</v>
      </c>
      <c r="H34" s="48" t="s">
        <v>17</v>
      </c>
      <c r="I34" s="203"/>
      <c r="J34" s="202"/>
      <c r="K34" s="202"/>
      <c r="L34" s="239"/>
      <c r="M34" s="203"/>
    </row>
    <row r="35" spans="1:13" x14ac:dyDescent="0.25">
      <c r="A35" s="13" t="s">
        <v>112</v>
      </c>
      <c r="B35" s="6" t="s">
        <v>113</v>
      </c>
      <c r="C35" s="13" t="s">
        <v>102</v>
      </c>
      <c r="D35" s="5" t="s">
        <v>31</v>
      </c>
      <c r="E35" s="9" t="s">
        <v>15</v>
      </c>
      <c r="F35" s="47" t="s">
        <v>103</v>
      </c>
      <c r="G35" s="56">
        <v>19</v>
      </c>
      <c r="H35" s="48" t="s">
        <v>1</v>
      </c>
      <c r="I35" s="203"/>
      <c r="J35" s="202"/>
      <c r="K35" s="202"/>
      <c r="L35" s="239"/>
      <c r="M35" s="203"/>
    </row>
    <row r="36" spans="1:13" x14ac:dyDescent="0.25">
      <c r="A36" s="13" t="s">
        <v>114</v>
      </c>
      <c r="B36" s="6" t="s">
        <v>115</v>
      </c>
      <c r="C36" s="13" t="s">
        <v>13</v>
      </c>
      <c r="D36" s="5" t="s">
        <v>31</v>
      </c>
      <c r="E36" s="9" t="s">
        <v>15</v>
      </c>
      <c r="F36" s="47" t="s">
        <v>103</v>
      </c>
      <c r="G36" s="56">
        <v>19</v>
      </c>
      <c r="H36" s="48" t="s">
        <v>17</v>
      </c>
      <c r="I36" s="203"/>
      <c r="J36" s="202"/>
      <c r="K36" s="202"/>
      <c r="L36" s="239"/>
      <c r="M36" s="203"/>
    </row>
    <row r="37" spans="1:13" x14ac:dyDescent="0.25">
      <c r="A37" s="6" t="s">
        <v>116</v>
      </c>
      <c r="B37" s="6" t="s">
        <v>117</v>
      </c>
      <c r="C37" s="7" t="s">
        <v>13</v>
      </c>
      <c r="D37" s="5" t="s">
        <v>35</v>
      </c>
      <c r="E37" s="9" t="s">
        <v>15</v>
      </c>
      <c r="F37" s="5" t="s">
        <v>118</v>
      </c>
      <c r="G37" s="56">
        <v>12</v>
      </c>
      <c r="H37" s="48" t="s">
        <v>17</v>
      </c>
      <c r="I37" s="203"/>
      <c r="J37" s="202"/>
      <c r="K37" s="202"/>
      <c r="L37" s="209"/>
      <c r="M37" s="239"/>
    </row>
    <row r="38" spans="1:13" x14ac:dyDescent="0.25">
      <c r="A38" s="18" t="s">
        <v>119</v>
      </c>
      <c r="B38" s="6" t="s">
        <v>120</v>
      </c>
      <c r="C38" s="7" t="s">
        <v>102</v>
      </c>
      <c r="D38" s="5" t="s">
        <v>14</v>
      </c>
      <c r="E38" s="9" t="s">
        <v>15</v>
      </c>
      <c r="F38" s="171" t="s">
        <v>118</v>
      </c>
      <c r="G38" s="56">
        <v>12</v>
      </c>
      <c r="H38" s="48" t="s">
        <v>17</v>
      </c>
      <c r="I38" s="203"/>
      <c r="J38" s="202"/>
      <c r="K38" s="202"/>
      <c r="L38" s="209"/>
      <c r="M38" s="213"/>
    </row>
    <row r="39" spans="1:13" x14ac:dyDescent="0.25">
      <c r="A39" s="6" t="s">
        <v>121</v>
      </c>
      <c r="B39" s="6" t="s">
        <v>122</v>
      </c>
      <c r="C39" s="7" t="s">
        <v>30</v>
      </c>
      <c r="D39" s="5" t="s">
        <v>68</v>
      </c>
      <c r="E39" s="9" t="s">
        <v>15</v>
      </c>
      <c r="F39" s="47" t="s">
        <v>118</v>
      </c>
      <c r="G39" s="56">
        <v>12</v>
      </c>
      <c r="H39" s="48" t="s">
        <v>17</v>
      </c>
      <c r="I39" s="203"/>
      <c r="J39" s="202"/>
      <c r="K39" s="202"/>
      <c r="L39" s="239"/>
      <c r="M39" s="203"/>
    </row>
    <row r="40" spans="1:13" x14ac:dyDescent="0.25">
      <c r="A40" s="6" t="s">
        <v>443</v>
      </c>
      <c r="B40" s="6" t="s">
        <v>124</v>
      </c>
      <c r="C40" s="7" t="s">
        <v>102</v>
      </c>
      <c r="D40" s="5" t="s">
        <v>68</v>
      </c>
      <c r="E40" s="9" t="s">
        <v>15</v>
      </c>
      <c r="F40" s="47" t="s">
        <v>118</v>
      </c>
      <c r="G40" s="56">
        <v>12</v>
      </c>
      <c r="H40" s="48" t="s">
        <v>17</v>
      </c>
      <c r="I40" s="203"/>
      <c r="J40" s="202"/>
      <c r="K40" s="202"/>
      <c r="L40" s="239"/>
      <c r="M40" s="239"/>
    </row>
    <row r="41" spans="1:13" x14ac:dyDescent="0.25">
      <c r="A41" s="12" t="s">
        <v>125</v>
      </c>
      <c r="B41" s="6" t="s">
        <v>126</v>
      </c>
      <c r="C41" s="13" t="s">
        <v>30</v>
      </c>
      <c r="D41" s="5" t="s">
        <v>99</v>
      </c>
      <c r="E41" s="9" t="s">
        <v>15</v>
      </c>
      <c r="F41" s="14" t="s">
        <v>118</v>
      </c>
      <c r="G41" s="58">
        <v>12</v>
      </c>
      <c r="H41" s="49" t="s">
        <v>17</v>
      </c>
      <c r="I41" s="203"/>
      <c r="J41" s="202"/>
      <c r="K41" s="202"/>
      <c r="L41" s="209"/>
      <c r="M41" s="203"/>
    </row>
    <row r="42" spans="1:13" x14ac:dyDescent="0.25">
      <c r="A42" s="12" t="s">
        <v>127</v>
      </c>
      <c r="B42" s="6" t="s">
        <v>128</v>
      </c>
      <c r="C42" s="13" t="s">
        <v>102</v>
      </c>
      <c r="D42" s="5" t="s">
        <v>99</v>
      </c>
      <c r="E42" s="9" t="s">
        <v>15</v>
      </c>
      <c r="F42" s="14" t="s">
        <v>118</v>
      </c>
      <c r="G42" s="58">
        <v>12</v>
      </c>
      <c r="H42" s="49" t="s">
        <v>17</v>
      </c>
      <c r="I42" s="203"/>
      <c r="J42" s="202"/>
      <c r="K42" s="202"/>
      <c r="L42" s="239"/>
      <c r="M42" s="203"/>
    </row>
    <row r="43" spans="1:13" x14ac:dyDescent="0.25">
      <c r="A43" s="18" t="s">
        <v>129</v>
      </c>
      <c r="B43" s="6" t="s">
        <v>130</v>
      </c>
      <c r="C43" s="7" t="s">
        <v>88</v>
      </c>
      <c r="D43" s="5" t="s">
        <v>27</v>
      </c>
      <c r="E43" s="9" t="s">
        <v>15</v>
      </c>
      <c r="F43" s="5" t="s">
        <v>131</v>
      </c>
      <c r="G43" s="56">
        <v>7</v>
      </c>
      <c r="H43" s="48" t="s">
        <v>17</v>
      </c>
      <c r="I43" s="203"/>
      <c r="J43" s="202"/>
      <c r="K43" s="202"/>
      <c r="L43" s="209"/>
      <c r="M43" s="213"/>
    </row>
    <row r="44" spans="1:13" x14ac:dyDescent="0.25">
      <c r="A44" s="6" t="s">
        <v>132</v>
      </c>
      <c r="B44" s="6" t="s">
        <v>133</v>
      </c>
      <c r="C44" s="7" t="s">
        <v>102</v>
      </c>
      <c r="D44" s="5" t="s">
        <v>35</v>
      </c>
      <c r="E44" s="9" t="s">
        <v>15</v>
      </c>
      <c r="F44" s="5" t="s">
        <v>134</v>
      </c>
      <c r="G44" s="56">
        <v>6</v>
      </c>
      <c r="H44" s="48" t="s">
        <v>39</v>
      </c>
      <c r="I44" s="203"/>
      <c r="J44" s="202"/>
      <c r="K44" s="202"/>
      <c r="L44" s="239"/>
      <c r="M44" s="203"/>
    </row>
    <row r="45" spans="1:13" x14ac:dyDescent="0.25">
      <c r="A45" s="6" t="s">
        <v>135</v>
      </c>
      <c r="B45" s="6" t="s">
        <v>136</v>
      </c>
      <c r="C45" s="7" t="s">
        <v>102</v>
      </c>
      <c r="D45" s="5" t="s">
        <v>35</v>
      </c>
      <c r="E45" s="9" t="s">
        <v>15</v>
      </c>
      <c r="F45" s="173" t="s">
        <v>131</v>
      </c>
      <c r="G45" s="56">
        <v>7</v>
      </c>
      <c r="H45" s="48" t="s">
        <v>17</v>
      </c>
      <c r="I45" s="203"/>
      <c r="J45" s="202"/>
      <c r="K45" s="202"/>
      <c r="L45" s="243"/>
      <c r="M45" s="203"/>
    </row>
    <row r="46" spans="1:13" x14ac:dyDescent="0.25">
      <c r="A46" s="6" t="s">
        <v>137</v>
      </c>
      <c r="B46" s="6" t="s">
        <v>138</v>
      </c>
      <c r="C46" s="7" t="s">
        <v>102</v>
      </c>
      <c r="D46" s="5" t="s">
        <v>14</v>
      </c>
      <c r="E46" s="9" t="s">
        <v>15</v>
      </c>
      <c r="F46" s="17" t="s">
        <v>131</v>
      </c>
      <c r="G46" s="56">
        <v>7</v>
      </c>
      <c r="H46" s="48" t="s">
        <v>17</v>
      </c>
      <c r="I46" s="203"/>
      <c r="J46" s="202"/>
      <c r="K46" s="202"/>
      <c r="L46" s="239"/>
      <c r="M46" s="203"/>
    </row>
    <row r="47" spans="1:13" x14ac:dyDescent="0.25">
      <c r="A47" s="6" t="s">
        <v>139</v>
      </c>
      <c r="B47" s="6" t="s">
        <v>140</v>
      </c>
      <c r="C47" s="7" t="s">
        <v>102</v>
      </c>
      <c r="D47" s="5" t="s">
        <v>14</v>
      </c>
      <c r="E47" s="9" t="s">
        <v>15</v>
      </c>
      <c r="F47" s="17" t="s">
        <v>131</v>
      </c>
      <c r="G47" s="56">
        <v>7</v>
      </c>
      <c r="H47" s="48" t="s">
        <v>17</v>
      </c>
      <c r="I47" s="203"/>
      <c r="J47" s="202"/>
      <c r="K47" s="202"/>
      <c r="L47" s="239"/>
      <c r="M47" s="203"/>
    </row>
    <row r="48" spans="1:13" x14ac:dyDescent="0.25">
      <c r="A48" s="12" t="s">
        <v>141</v>
      </c>
      <c r="B48" s="6" t="s">
        <v>142</v>
      </c>
      <c r="C48" s="13" t="s">
        <v>88</v>
      </c>
      <c r="D48" s="5" t="s">
        <v>27</v>
      </c>
      <c r="E48" s="9" t="s">
        <v>15</v>
      </c>
      <c r="F48" s="14" t="s">
        <v>134</v>
      </c>
      <c r="G48" s="58">
        <v>6</v>
      </c>
      <c r="H48" s="49" t="s">
        <v>17</v>
      </c>
      <c r="I48" s="203"/>
      <c r="J48" s="202"/>
      <c r="K48" s="202"/>
      <c r="L48" s="209"/>
      <c r="M48" s="203"/>
    </row>
    <row r="49" spans="1:13" x14ac:dyDescent="0.25">
      <c r="A49" s="6" t="s">
        <v>143</v>
      </c>
      <c r="B49" s="6" t="s">
        <v>144</v>
      </c>
      <c r="C49" s="7" t="s">
        <v>88</v>
      </c>
      <c r="D49" s="5" t="s">
        <v>27</v>
      </c>
      <c r="E49" s="9" t="s">
        <v>15</v>
      </c>
      <c r="F49" s="14" t="s">
        <v>131</v>
      </c>
      <c r="G49" s="56">
        <v>7</v>
      </c>
      <c r="H49" s="48" t="s">
        <v>17</v>
      </c>
      <c r="I49" s="203"/>
      <c r="J49" s="202"/>
      <c r="K49" s="202"/>
      <c r="L49" s="239"/>
      <c r="M49" s="203"/>
    </row>
    <row r="50" spans="1:13" x14ac:dyDescent="0.25">
      <c r="A50" s="18" t="s">
        <v>145</v>
      </c>
      <c r="B50" s="6" t="s">
        <v>146</v>
      </c>
      <c r="C50" s="7" t="s">
        <v>102</v>
      </c>
      <c r="D50" s="5" t="s">
        <v>52</v>
      </c>
      <c r="E50" s="9" t="s">
        <v>15</v>
      </c>
      <c r="F50" s="5" t="s">
        <v>131</v>
      </c>
      <c r="G50" s="56">
        <v>7</v>
      </c>
      <c r="H50" s="48" t="s">
        <v>17</v>
      </c>
      <c r="I50" s="203"/>
      <c r="J50" s="208"/>
      <c r="K50" s="202"/>
      <c r="L50" s="249"/>
      <c r="M50" s="213"/>
    </row>
    <row r="51" spans="1:13" x14ac:dyDescent="0.25">
      <c r="A51" s="6" t="s">
        <v>147</v>
      </c>
      <c r="B51" s="6" t="s">
        <v>148</v>
      </c>
      <c r="C51" s="7" t="s">
        <v>102</v>
      </c>
      <c r="D51" s="5" t="s">
        <v>52</v>
      </c>
      <c r="E51" s="9" t="s">
        <v>15</v>
      </c>
      <c r="F51" s="5" t="s">
        <v>131</v>
      </c>
      <c r="G51" s="56">
        <v>7</v>
      </c>
      <c r="H51" s="48" t="s">
        <v>1</v>
      </c>
      <c r="I51" s="203"/>
      <c r="J51" s="202"/>
      <c r="K51" s="202"/>
      <c r="L51" s="239"/>
      <c r="M51" s="203"/>
    </row>
    <row r="52" spans="1:13" x14ac:dyDescent="0.25">
      <c r="A52" s="6" t="s">
        <v>149</v>
      </c>
      <c r="B52" s="6" t="s">
        <v>150</v>
      </c>
      <c r="C52" s="7" t="s">
        <v>102</v>
      </c>
      <c r="D52" s="5" t="s">
        <v>52</v>
      </c>
      <c r="E52" s="9" t="s">
        <v>15</v>
      </c>
      <c r="F52" s="5" t="s">
        <v>131</v>
      </c>
      <c r="G52" s="56">
        <v>7</v>
      </c>
      <c r="H52" s="48" t="s">
        <v>17</v>
      </c>
      <c r="I52" s="203"/>
      <c r="J52" s="202"/>
      <c r="K52" s="202"/>
      <c r="L52" s="239"/>
      <c r="M52" s="203"/>
    </row>
    <row r="53" spans="1:13" x14ac:dyDescent="0.25">
      <c r="A53" s="6" t="s">
        <v>151</v>
      </c>
      <c r="B53" s="6" t="s">
        <v>152</v>
      </c>
      <c r="C53" s="7" t="s">
        <v>102</v>
      </c>
      <c r="D53" s="5" t="s">
        <v>52</v>
      </c>
      <c r="E53" s="9" t="s">
        <v>15</v>
      </c>
      <c r="F53" s="5" t="s">
        <v>134</v>
      </c>
      <c r="G53" s="56">
        <v>6</v>
      </c>
      <c r="H53" s="48" t="s">
        <v>17</v>
      </c>
      <c r="I53" s="203"/>
      <c r="J53" s="202"/>
      <c r="K53" s="202"/>
      <c r="L53" s="239"/>
      <c r="M53" s="203"/>
    </row>
    <row r="54" spans="1:13" x14ac:dyDescent="0.25">
      <c r="A54" s="6" t="s">
        <v>153</v>
      </c>
      <c r="B54" s="6" t="s">
        <v>154</v>
      </c>
      <c r="C54" s="7" t="s">
        <v>102</v>
      </c>
      <c r="D54" s="5" t="s">
        <v>52</v>
      </c>
      <c r="E54" s="9" t="s">
        <v>15</v>
      </c>
      <c r="F54" s="5" t="s">
        <v>134</v>
      </c>
      <c r="G54" s="56">
        <v>6</v>
      </c>
      <c r="H54" s="48" t="s">
        <v>17</v>
      </c>
      <c r="I54" s="203"/>
      <c r="J54" s="202"/>
      <c r="K54" s="202"/>
      <c r="L54" s="239"/>
      <c r="M54" s="203"/>
    </row>
    <row r="55" spans="1:13" x14ac:dyDescent="0.25">
      <c r="A55" s="6" t="s">
        <v>155</v>
      </c>
      <c r="B55" s="6" t="s">
        <v>156</v>
      </c>
      <c r="C55" s="7" t="s">
        <v>102</v>
      </c>
      <c r="D55" s="5" t="s">
        <v>52</v>
      </c>
      <c r="E55" s="9" t="s">
        <v>15</v>
      </c>
      <c r="F55" s="5" t="s">
        <v>134</v>
      </c>
      <c r="G55" s="56">
        <v>6</v>
      </c>
      <c r="H55" s="48" t="s">
        <v>17</v>
      </c>
      <c r="I55" s="203"/>
      <c r="J55" s="202"/>
      <c r="K55" s="202"/>
      <c r="L55" s="239"/>
      <c r="M55" s="203"/>
    </row>
    <row r="56" spans="1:13" x14ac:dyDescent="0.25">
      <c r="A56" s="12" t="s">
        <v>157</v>
      </c>
      <c r="B56" s="6" t="s">
        <v>158</v>
      </c>
      <c r="C56" s="7" t="s">
        <v>102</v>
      </c>
      <c r="D56" s="5" t="s">
        <v>95</v>
      </c>
      <c r="E56" s="9" t="s">
        <v>15</v>
      </c>
      <c r="F56" s="47" t="s">
        <v>131</v>
      </c>
      <c r="G56" s="56">
        <v>6</v>
      </c>
      <c r="H56" s="48" t="s">
        <v>17</v>
      </c>
      <c r="I56" s="203"/>
      <c r="J56" s="202"/>
      <c r="K56" s="202"/>
      <c r="L56" s="239"/>
      <c r="M56" s="203"/>
    </row>
    <row r="57" spans="1:13" x14ac:dyDescent="0.25">
      <c r="A57" s="12" t="s">
        <v>159</v>
      </c>
      <c r="B57" s="6" t="s">
        <v>160</v>
      </c>
      <c r="C57" s="7" t="s">
        <v>102</v>
      </c>
      <c r="D57" s="5" t="s">
        <v>95</v>
      </c>
      <c r="E57" s="9" t="s">
        <v>15</v>
      </c>
      <c r="F57" s="47" t="s">
        <v>131</v>
      </c>
      <c r="G57" s="56">
        <v>6</v>
      </c>
      <c r="H57" s="48" t="s">
        <v>17</v>
      </c>
      <c r="I57" s="203"/>
      <c r="J57" s="202"/>
      <c r="K57" s="202"/>
      <c r="L57" s="239"/>
      <c r="M57" s="203"/>
    </row>
    <row r="58" spans="1:13" x14ac:dyDescent="0.25">
      <c r="A58" s="12" t="s">
        <v>161</v>
      </c>
      <c r="B58" s="6" t="s">
        <v>162</v>
      </c>
      <c r="C58" s="13" t="s">
        <v>102</v>
      </c>
      <c r="D58" s="5" t="s">
        <v>110</v>
      </c>
      <c r="E58" s="9" t="s">
        <v>15</v>
      </c>
      <c r="F58" s="175" t="s">
        <v>134</v>
      </c>
      <c r="G58" s="56">
        <v>6</v>
      </c>
      <c r="H58" s="48" t="s">
        <v>17</v>
      </c>
      <c r="I58" s="203"/>
      <c r="J58" s="202"/>
      <c r="K58" s="202"/>
      <c r="L58" s="239"/>
      <c r="M58" s="203"/>
    </row>
    <row r="59" spans="1:13" x14ac:dyDescent="0.25">
      <c r="A59" s="23" t="s">
        <v>163</v>
      </c>
      <c r="B59" s="6" t="s">
        <v>164</v>
      </c>
      <c r="C59" s="24" t="s">
        <v>165</v>
      </c>
      <c r="D59" s="5" t="s">
        <v>22</v>
      </c>
      <c r="E59" s="9" t="s">
        <v>15</v>
      </c>
      <c r="F59" s="176" t="s">
        <v>134</v>
      </c>
      <c r="G59" s="59">
        <v>6</v>
      </c>
      <c r="H59" s="51" t="s">
        <v>17</v>
      </c>
      <c r="I59" s="203"/>
      <c r="J59" s="202"/>
      <c r="K59" s="202"/>
      <c r="L59" s="243"/>
      <c r="M59" s="213"/>
    </row>
    <row r="60" spans="1:13" x14ac:dyDescent="0.25">
      <c r="A60" s="6" t="s">
        <v>169</v>
      </c>
      <c r="B60" s="6" t="s">
        <v>170</v>
      </c>
      <c r="C60" s="7" t="s">
        <v>102</v>
      </c>
      <c r="D60" s="5" t="s">
        <v>35</v>
      </c>
      <c r="E60" s="9" t="s">
        <v>15</v>
      </c>
      <c r="F60" s="177" t="s">
        <v>134</v>
      </c>
      <c r="G60" s="56">
        <v>6</v>
      </c>
      <c r="H60" s="48" t="s">
        <v>72</v>
      </c>
      <c r="I60" s="203"/>
      <c r="J60" s="202"/>
      <c r="K60" s="202"/>
      <c r="L60" s="239"/>
      <c r="M60" s="203"/>
    </row>
    <row r="61" spans="1:13" x14ac:dyDescent="0.25">
      <c r="A61" s="6" t="s">
        <v>171</v>
      </c>
      <c r="B61" s="6" t="s">
        <v>172</v>
      </c>
      <c r="C61" s="7" t="s">
        <v>30</v>
      </c>
      <c r="D61" s="5" t="s">
        <v>14</v>
      </c>
      <c r="E61" s="9" t="s">
        <v>15</v>
      </c>
      <c r="F61" s="17" t="s">
        <v>134</v>
      </c>
      <c r="G61" s="56">
        <v>6</v>
      </c>
      <c r="H61" s="48" t="s">
        <v>17</v>
      </c>
      <c r="I61" s="203"/>
      <c r="J61" s="202"/>
      <c r="K61" s="202"/>
      <c r="L61" s="239"/>
      <c r="M61" s="203"/>
    </row>
    <row r="62" spans="1:13" x14ac:dyDescent="0.25">
      <c r="A62" s="6" t="s">
        <v>173</v>
      </c>
      <c r="B62" s="6" t="s">
        <v>174</v>
      </c>
      <c r="C62" s="7" t="s">
        <v>13</v>
      </c>
      <c r="D62" s="5" t="s">
        <v>14</v>
      </c>
      <c r="E62" s="9" t="s">
        <v>15</v>
      </c>
      <c r="F62" s="171" t="s">
        <v>168</v>
      </c>
      <c r="G62" s="56">
        <v>5</v>
      </c>
      <c r="H62" s="48" t="s">
        <v>17</v>
      </c>
      <c r="I62" s="203"/>
      <c r="J62" s="202"/>
      <c r="K62" s="202"/>
      <c r="L62" s="209"/>
      <c r="M62" s="203"/>
    </row>
    <row r="63" spans="1:13" x14ac:dyDescent="0.25">
      <c r="A63" s="18" t="s">
        <v>175</v>
      </c>
      <c r="B63" s="6" t="s">
        <v>176</v>
      </c>
      <c r="C63" s="7" t="s">
        <v>102</v>
      </c>
      <c r="D63" s="5" t="s">
        <v>14</v>
      </c>
      <c r="E63" s="9" t="s">
        <v>15</v>
      </c>
      <c r="F63" s="17" t="s">
        <v>134</v>
      </c>
      <c r="G63" s="56">
        <v>6</v>
      </c>
      <c r="H63" s="48" t="s">
        <v>17</v>
      </c>
      <c r="I63" s="203"/>
      <c r="J63" s="202"/>
      <c r="K63" s="202"/>
      <c r="L63" s="239"/>
      <c r="M63" s="203"/>
    </row>
    <row r="64" spans="1:13" x14ac:dyDescent="0.25">
      <c r="A64" s="6" t="s">
        <v>177</v>
      </c>
      <c r="B64" s="6" t="s">
        <v>178</v>
      </c>
      <c r="C64" s="7" t="s">
        <v>102</v>
      </c>
      <c r="D64" s="5" t="s">
        <v>14</v>
      </c>
      <c r="E64" s="9" t="s">
        <v>15</v>
      </c>
      <c r="F64" s="17" t="s">
        <v>134</v>
      </c>
      <c r="G64" s="56">
        <v>6</v>
      </c>
      <c r="H64" s="48" t="s">
        <v>17</v>
      </c>
      <c r="I64" s="203"/>
      <c r="J64" s="202"/>
      <c r="K64" s="202"/>
      <c r="L64" s="209"/>
      <c r="M64" s="203"/>
    </row>
    <row r="65" spans="1:13" s="187" customFormat="1" x14ac:dyDescent="0.25">
      <c r="A65" s="184" t="s">
        <v>620</v>
      </c>
      <c r="B65" s="9" t="s">
        <v>180</v>
      </c>
      <c r="C65" s="184" t="s">
        <v>102</v>
      </c>
      <c r="D65" s="5" t="s">
        <v>14</v>
      </c>
      <c r="E65" s="9" t="s">
        <v>15</v>
      </c>
      <c r="F65" s="17" t="s">
        <v>134</v>
      </c>
      <c r="G65" s="60">
        <v>6</v>
      </c>
      <c r="H65" s="48" t="s">
        <v>17</v>
      </c>
      <c r="I65" s="203"/>
      <c r="J65" s="204"/>
      <c r="K65" s="205"/>
      <c r="L65" s="206"/>
      <c r="M65" s="205"/>
    </row>
    <row r="66" spans="1:13" x14ac:dyDescent="0.25">
      <c r="A66" s="18" t="s">
        <v>181</v>
      </c>
      <c r="B66" s="6" t="s">
        <v>182</v>
      </c>
      <c r="C66" s="7" t="s">
        <v>102</v>
      </c>
      <c r="D66" s="5" t="s">
        <v>27</v>
      </c>
      <c r="E66" s="9" t="s">
        <v>15</v>
      </c>
      <c r="F66" s="178" t="s">
        <v>168</v>
      </c>
      <c r="G66" s="56">
        <v>5</v>
      </c>
      <c r="H66" s="48" t="s">
        <v>17</v>
      </c>
      <c r="I66" s="203"/>
      <c r="J66" s="202"/>
      <c r="K66" s="202"/>
      <c r="L66" s="209"/>
      <c r="M66" s="213"/>
    </row>
    <row r="67" spans="1:13" x14ac:dyDescent="0.25">
      <c r="A67" s="91" t="s">
        <v>444</v>
      </c>
      <c r="B67" s="6" t="s">
        <v>186</v>
      </c>
      <c r="C67" s="13" t="s">
        <v>102</v>
      </c>
      <c r="D67" s="5" t="s">
        <v>31</v>
      </c>
      <c r="E67" s="9" t="s">
        <v>15</v>
      </c>
      <c r="F67" s="179" t="s">
        <v>134</v>
      </c>
      <c r="G67" s="56">
        <v>6</v>
      </c>
      <c r="H67" s="48" t="s">
        <v>17</v>
      </c>
      <c r="I67" s="203"/>
      <c r="J67" s="202"/>
      <c r="K67" s="202"/>
      <c r="L67" s="239"/>
      <c r="M67" s="214"/>
    </row>
    <row r="68" spans="1:13" x14ac:dyDescent="0.25">
      <c r="A68" s="13" t="s">
        <v>187</v>
      </c>
      <c r="B68" s="6" t="s">
        <v>188</v>
      </c>
      <c r="C68" s="13" t="s">
        <v>102</v>
      </c>
      <c r="D68" s="5" t="s">
        <v>31</v>
      </c>
      <c r="E68" s="9" t="s">
        <v>15</v>
      </c>
      <c r="F68" s="179" t="s">
        <v>134</v>
      </c>
      <c r="G68" s="56">
        <v>5</v>
      </c>
      <c r="H68" s="48" t="s">
        <v>17</v>
      </c>
      <c r="I68" s="203"/>
      <c r="J68" s="202"/>
      <c r="K68" s="202"/>
      <c r="L68" s="239"/>
      <c r="M68" s="203"/>
    </row>
    <row r="69" spans="1:13" x14ac:dyDescent="0.25">
      <c r="A69" s="12" t="s">
        <v>189</v>
      </c>
      <c r="B69" s="6" t="s">
        <v>190</v>
      </c>
      <c r="C69" s="7" t="s">
        <v>30</v>
      </c>
      <c r="D69" s="5" t="s">
        <v>52</v>
      </c>
      <c r="E69" s="9" t="s">
        <v>15</v>
      </c>
      <c r="F69" s="14" t="s">
        <v>134</v>
      </c>
      <c r="G69" s="56">
        <v>5</v>
      </c>
      <c r="H69" s="48" t="s">
        <v>17</v>
      </c>
      <c r="I69" s="203"/>
      <c r="J69" s="202"/>
      <c r="K69" s="202"/>
      <c r="L69" s="239"/>
      <c r="M69" s="203"/>
    </row>
    <row r="70" spans="1:13" x14ac:dyDescent="0.25">
      <c r="A70" s="18" t="s">
        <v>191</v>
      </c>
      <c r="B70" s="18" t="s">
        <v>192</v>
      </c>
      <c r="C70" s="215" t="s">
        <v>102</v>
      </c>
      <c r="D70" s="47" t="s">
        <v>52</v>
      </c>
      <c r="E70" s="85" t="s">
        <v>15</v>
      </c>
      <c r="F70" s="47" t="s">
        <v>168</v>
      </c>
      <c r="G70" s="86">
        <v>5</v>
      </c>
      <c r="H70" s="216" t="s">
        <v>17</v>
      </c>
      <c r="I70" s="203"/>
      <c r="J70" s="202"/>
      <c r="K70" s="202"/>
      <c r="L70" s="239"/>
      <c r="M70" s="203"/>
    </row>
    <row r="71" spans="1:13" x14ac:dyDescent="0.25">
      <c r="A71" s="12" t="s">
        <v>193</v>
      </c>
      <c r="B71" s="6" t="s">
        <v>194</v>
      </c>
      <c r="C71" s="13" t="s">
        <v>102</v>
      </c>
      <c r="D71" s="5" t="s">
        <v>195</v>
      </c>
      <c r="E71" s="9" t="s">
        <v>15</v>
      </c>
      <c r="F71" s="14" t="s">
        <v>134</v>
      </c>
      <c r="G71" s="58">
        <v>6</v>
      </c>
      <c r="H71" s="49" t="s">
        <v>17</v>
      </c>
      <c r="I71" s="203"/>
      <c r="J71" s="202"/>
      <c r="K71" s="202"/>
      <c r="L71" s="239"/>
      <c r="M71" s="203"/>
    </row>
    <row r="72" spans="1:13" ht="14.25" customHeight="1" x14ac:dyDescent="0.25">
      <c r="A72" s="13" t="s">
        <v>196</v>
      </c>
      <c r="B72" s="6" t="s">
        <v>197</v>
      </c>
      <c r="C72" s="13" t="s">
        <v>102</v>
      </c>
      <c r="D72" s="5" t="s">
        <v>99</v>
      </c>
      <c r="E72" s="9" t="s">
        <v>15</v>
      </c>
      <c r="F72" s="179" t="s">
        <v>134</v>
      </c>
      <c r="G72" s="58">
        <v>6</v>
      </c>
      <c r="H72" s="49" t="s">
        <v>17</v>
      </c>
      <c r="I72" s="203"/>
      <c r="J72" s="202"/>
      <c r="K72" s="202"/>
      <c r="L72" s="209"/>
      <c r="M72" s="203"/>
    </row>
    <row r="73" spans="1:13" x14ac:dyDescent="0.25">
      <c r="A73" s="12" t="s">
        <v>198</v>
      </c>
      <c r="B73" s="6" t="s">
        <v>199</v>
      </c>
      <c r="C73" s="7" t="s">
        <v>102</v>
      </c>
      <c r="D73" s="5" t="s">
        <v>95</v>
      </c>
      <c r="E73" s="9" t="s">
        <v>15</v>
      </c>
      <c r="F73" s="5" t="s">
        <v>134</v>
      </c>
      <c r="G73" s="56">
        <v>6</v>
      </c>
      <c r="H73" s="48" t="s">
        <v>17</v>
      </c>
      <c r="I73" s="203"/>
      <c r="J73" s="202"/>
      <c r="K73" s="202"/>
      <c r="L73" s="239"/>
      <c r="M73" s="203"/>
    </row>
    <row r="74" spans="1:13" x14ac:dyDescent="0.25">
      <c r="A74" s="23" t="s">
        <v>200</v>
      </c>
      <c r="B74" s="6" t="s">
        <v>201</v>
      </c>
      <c r="C74" s="24" t="s">
        <v>165</v>
      </c>
      <c r="D74" s="5" t="s">
        <v>22</v>
      </c>
      <c r="E74" s="9" t="s">
        <v>15</v>
      </c>
      <c r="F74" s="176" t="s">
        <v>134</v>
      </c>
      <c r="G74" s="59">
        <v>6</v>
      </c>
      <c r="H74" s="51" t="s">
        <v>17</v>
      </c>
      <c r="I74" s="203"/>
      <c r="J74" s="202"/>
      <c r="K74" s="202"/>
      <c r="L74" s="209"/>
      <c r="M74" s="203"/>
    </row>
    <row r="75" spans="1:13" x14ac:dyDescent="0.25">
      <c r="A75" s="6" t="s">
        <v>202</v>
      </c>
      <c r="B75" s="6" t="s">
        <v>203</v>
      </c>
      <c r="C75" s="7" t="s">
        <v>102</v>
      </c>
      <c r="D75" s="5" t="s">
        <v>35</v>
      </c>
      <c r="E75" s="9" t="s">
        <v>15</v>
      </c>
      <c r="F75" s="173" t="s">
        <v>204</v>
      </c>
      <c r="G75" s="56">
        <v>4</v>
      </c>
      <c r="H75" s="48" t="s">
        <v>39</v>
      </c>
      <c r="I75" s="203"/>
      <c r="J75" s="202"/>
      <c r="K75" s="202"/>
      <c r="L75" s="209"/>
      <c r="M75" s="214"/>
    </row>
    <row r="76" spans="1:13" x14ac:dyDescent="0.25">
      <c r="A76" s="6" t="s">
        <v>205</v>
      </c>
      <c r="B76" s="6" t="s">
        <v>206</v>
      </c>
      <c r="C76" s="7" t="s">
        <v>102</v>
      </c>
      <c r="D76" s="5" t="s">
        <v>35</v>
      </c>
      <c r="E76" s="9" t="s">
        <v>15</v>
      </c>
      <c r="F76" s="173" t="s">
        <v>204</v>
      </c>
      <c r="G76" s="56">
        <v>4</v>
      </c>
      <c r="H76" s="48" t="s">
        <v>17</v>
      </c>
      <c r="I76" s="203"/>
      <c r="J76" s="202"/>
      <c r="K76" s="202"/>
      <c r="L76" s="239"/>
      <c r="M76" s="203"/>
    </row>
    <row r="77" spans="1:13" x14ac:dyDescent="0.25">
      <c r="A77" s="6" t="s">
        <v>207</v>
      </c>
      <c r="B77" s="6" t="s">
        <v>208</v>
      </c>
      <c r="C77" s="7" t="s">
        <v>102</v>
      </c>
      <c r="D77" s="5" t="s">
        <v>14</v>
      </c>
      <c r="E77" s="9" t="s">
        <v>15</v>
      </c>
      <c r="F77" s="17" t="s">
        <v>204</v>
      </c>
      <c r="G77" s="56">
        <v>4</v>
      </c>
      <c r="H77" s="48" t="s">
        <v>17</v>
      </c>
      <c r="I77" s="203"/>
      <c r="J77" s="202"/>
      <c r="K77" s="202"/>
      <c r="L77" s="209"/>
      <c r="M77" s="203"/>
    </row>
    <row r="78" spans="1:13" x14ac:dyDescent="0.25">
      <c r="A78" s="12" t="s">
        <v>209</v>
      </c>
      <c r="B78" s="6" t="s">
        <v>210</v>
      </c>
      <c r="C78" s="13" t="s">
        <v>13</v>
      </c>
      <c r="D78" s="5" t="s">
        <v>27</v>
      </c>
      <c r="E78" s="9" t="s">
        <v>15</v>
      </c>
      <c r="F78" s="175" t="s">
        <v>204</v>
      </c>
      <c r="G78" s="58">
        <v>4</v>
      </c>
      <c r="H78" s="49" t="s">
        <v>17</v>
      </c>
      <c r="I78" s="203"/>
      <c r="J78" s="202"/>
      <c r="K78" s="202"/>
      <c r="L78" s="243"/>
      <c r="M78" s="203"/>
    </row>
    <row r="79" spans="1:13" x14ac:dyDescent="0.25">
      <c r="A79" s="12" t="s">
        <v>211</v>
      </c>
      <c r="B79" s="6" t="s">
        <v>212</v>
      </c>
      <c r="C79" s="7" t="s">
        <v>13</v>
      </c>
      <c r="D79" s="5" t="s">
        <v>52</v>
      </c>
      <c r="E79" s="9" t="s">
        <v>15</v>
      </c>
      <c r="F79" s="175" t="s">
        <v>204</v>
      </c>
      <c r="G79" s="56">
        <v>4</v>
      </c>
      <c r="H79" s="48" t="s">
        <v>17</v>
      </c>
      <c r="I79" s="203"/>
      <c r="J79" s="202"/>
      <c r="K79" s="202"/>
      <c r="L79" s="239"/>
      <c r="M79" s="203"/>
    </row>
    <row r="80" spans="1:13" x14ac:dyDescent="0.25">
      <c r="A80" s="12" t="s">
        <v>213</v>
      </c>
      <c r="B80" s="6" t="s">
        <v>214</v>
      </c>
      <c r="C80" s="7" t="s">
        <v>13</v>
      </c>
      <c r="D80" s="5" t="s">
        <v>52</v>
      </c>
      <c r="E80" s="9" t="s">
        <v>15</v>
      </c>
      <c r="F80" s="14" t="s">
        <v>204</v>
      </c>
      <c r="G80" s="56">
        <v>4</v>
      </c>
      <c r="H80" s="48" t="s">
        <v>17</v>
      </c>
      <c r="I80" s="203"/>
      <c r="J80" s="202"/>
      <c r="K80" s="202"/>
      <c r="L80" s="239"/>
      <c r="M80" s="203"/>
    </row>
    <row r="81" spans="1:13" x14ac:dyDescent="0.25">
      <c r="A81" s="12" t="s">
        <v>215</v>
      </c>
      <c r="B81" s="6" t="s">
        <v>216</v>
      </c>
      <c r="C81" s="7" t="s">
        <v>13</v>
      </c>
      <c r="D81" s="5" t="s">
        <v>95</v>
      </c>
      <c r="E81" s="9" t="s">
        <v>15</v>
      </c>
      <c r="F81" s="173" t="s">
        <v>204</v>
      </c>
      <c r="G81" s="56">
        <v>4</v>
      </c>
      <c r="H81" s="48" t="s">
        <v>17</v>
      </c>
      <c r="I81" s="203"/>
      <c r="J81" s="202"/>
      <c r="K81" s="202"/>
      <c r="L81" s="239"/>
      <c r="M81" s="203"/>
    </row>
    <row r="82" spans="1:13" x14ac:dyDescent="0.25">
      <c r="A82" s="12" t="s">
        <v>217</v>
      </c>
      <c r="B82" s="6" t="s">
        <v>218</v>
      </c>
      <c r="C82" s="13" t="s">
        <v>13</v>
      </c>
      <c r="D82" s="5" t="s">
        <v>110</v>
      </c>
      <c r="E82" s="9" t="s">
        <v>15</v>
      </c>
      <c r="F82" s="175" t="s">
        <v>204</v>
      </c>
      <c r="G82" s="56">
        <v>4</v>
      </c>
      <c r="H82" s="48" t="s">
        <v>17</v>
      </c>
      <c r="I82" s="203"/>
      <c r="J82" s="202"/>
      <c r="K82" s="202"/>
      <c r="L82" s="239"/>
      <c r="M82" s="203"/>
    </row>
    <row r="83" spans="1:13" x14ac:dyDescent="0.25">
      <c r="A83" s="23" t="s">
        <v>219</v>
      </c>
      <c r="B83" s="6" t="s">
        <v>220</v>
      </c>
      <c r="C83" s="24" t="s">
        <v>13</v>
      </c>
      <c r="D83" s="5" t="s">
        <v>22</v>
      </c>
      <c r="E83" s="9" t="s">
        <v>15</v>
      </c>
      <c r="F83" s="180" t="s">
        <v>204</v>
      </c>
      <c r="G83" s="59">
        <v>4</v>
      </c>
      <c r="H83" s="51" t="s">
        <v>17</v>
      </c>
      <c r="I83" s="203"/>
      <c r="J83" s="202"/>
      <c r="K83" s="202"/>
      <c r="L83" s="239"/>
      <c r="M83" s="203"/>
    </row>
    <row r="84" spans="1:13" x14ac:dyDescent="0.25">
      <c r="A84" s="6" t="s">
        <v>221</v>
      </c>
      <c r="B84" s="6" t="s">
        <v>222</v>
      </c>
      <c r="C84" s="7" t="s">
        <v>102</v>
      </c>
      <c r="D84" s="5" t="s">
        <v>35</v>
      </c>
      <c r="E84" s="9" t="s">
        <v>15</v>
      </c>
      <c r="F84" s="181" t="s">
        <v>204</v>
      </c>
      <c r="G84" s="56">
        <v>4</v>
      </c>
      <c r="H84" s="48" t="s">
        <v>39</v>
      </c>
      <c r="I84" s="203"/>
      <c r="J84" s="202"/>
      <c r="K84" s="202"/>
      <c r="L84" s="209"/>
      <c r="M84" s="239"/>
    </row>
    <row r="85" spans="1:13" x14ac:dyDescent="0.25">
      <c r="A85" s="6" t="s">
        <v>223</v>
      </c>
      <c r="B85" s="6" t="s">
        <v>224</v>
      </c>
      <c r="C85" s="7" t="s">
        <v>30</v>
      </c>
      <c r="D85" s="5" t="s">
        <v>14</v>
      </c>
      <c r="E85" s="9" t="s">
        <v>15</v>
      </c>
      <c r="F85" s="171" t="s">
        <v>204</v>
      </c>
      <c r="G85" s="56">
        <v>4</v>
      </c>
      <c r="H85" s="48" t="s">
        <v>17</v>
      </c>
      <c r="I85" s="203"/>
      <c r="J85" s="202"/>
      <c r="K85" s="202"/>
      <c r="L85" s="239"/>
      <c r="M85" s="203"/>
    </row>
    <row r="86" spans="1:13" x14ac:dyDescent="0.25">
      <c r="A86" s="12" t="s">
        <v>225</v>
      </c>
      <c r="B86" s="6" t="s">
        <v>226</v>
      </c>
      <c r="C86" s="13" t="s">
        <v>13</v>
      </c>
      <c r="D86" s="5" t="s">
        <v>195</v>
      </c>
      <c r="E86" s="9" t="s">
        <v>15</v>
      </c>
      <c r="F86" s="90" t="s">
        <v>204</v>
      </c>
      <c r="G86" s="58">
        <v>3</v>
      </c>
      <c r="H86" s="49" t="s">
        <v>17</v>
      </c>
      <c r="I86" s="203"/>
      <c r="J86" s="202"/>
      <c r="K86" s="202"/>
      <c r="L86" s="209"/>
      <c r="M86" s="203"/>
    </row>
    <row r="87" spans="1:13" x14ac:dyDescent="0.25">
      <c r="A87" s="12" t="s">
        <v>227</v>
      </c>
      <c r="B87" s="6" t="s">
        <v>228</v>
      </c>
      <c r="C87" s="13" t="s">
        <v>102</v>
      </c>
      <c r="D87" s="5" t="s">
        <v>195</v>
      </c>
      <c r="E87" s="9" t="s">
        <v>15</v>
      </c>
      <c r="F87" s="90" t="s">
        <v>204</v>
      </c>
      <c r="G87" s="58">
        <v>3</v>
      </c>
      <c r="H87" s="49" t="s">
        <v>17</v>
      </c>
      <c r="I87" s="203"/>
      <c r="J87" s="202"/>
      <c r="K87" s="202"/>
      <c r="L87" s="239"/>
      <c r="M87" s="203"/>
    </row>
    <row r="88" spans="1:13" x14ac:dyDescent="0.25">
      <c r="A88" s="12" t="s">
        <v>229</v>
      </c>
      <c r="B88" s="6" t="s">
        <v>230</v>
      </c>
      <c r="C88" s="13" t="s">
        <v>102</v>
      </c>
      <c r="D88" s="5" t="s">
        <v>195</v>
      </c>
      <c r="E88" s="9" t="s">
        <v>15</v>
      </c>
      <c r="F88" s="90" t="s">
        <v>204</v>
      </c>
      <c r="G88" s="58">
        <v>3</v>
      </c>
      <c r="H88" s="49" t="s">
        <v>17</v>
      </c>
      <c r="I88" s="203"/>
      <c r="J88" s="202"/>
      <c r="K88" s="202"/>
      <c r="L88" s="239"/>
      <c r="M88" s="203"/>
    </row>
    <row r="89" spans="1:13" x14ac:dyDescent="0.25">
      <c r="A89" s="6" t="s">
        <v>231</v>
      </c>
      <c r="B89" s="6" t="s">
        <v>490</v>
      </c>
      <c r="C89" s="6" t="s">
        <v>30</v>
      </c>
      <c r="D89" s="5" t="s">
        <v>232</v>
      </c>
      <c r="E89" s="9" t="s">
        <v>15</v>
      </c>
      <c r="F89" s="182" t="s">
        <v>96</v>
      </c>
      <c r="G89" s="58">
        <v>2</v>
      </c>
      <c r="H89" s="49" t="s">
        <v>17</v>
      </c>
      <c r="I89" s="203"/>
      <c r="J89" s="202"/>
      <c r="K89" s="202"/>
      <c r="L89" s="239"/>
      <c r="M89" s="203"/>
    </row>
    <row r="90" spans="1:13" ht="15" customHeight="1" x14ac:dyDescent="0.25">
      <c r="A90" s="169" t="s">
        <v>233</v>
      </c>
      <c r="B90" s="6" t="s">
        <v>491</v>
      </c>
      <c r="C90" s="169" t="s">
        <v>234</v>
      </c>
      <c r="D90" s="5" t="s">
        <v>14</v>
      </c>
      <c r="E90" s="186" t="s">
        <v>23</v>
      </c>
      <c r="F90" s="182" t="s">
        <v>235</v>
      </c>
      <c r="G90" s="58">
        <v>3</v>
      </c>
      <c r="H90" s="49" t="s">
        <v>17</v>
      </c>
      <c r="I90" s="203"/>
      <c r="J90" s="202"/>
      <c r="K90" s="202"/>
      <c r="L90" s="239"/>
      <c r="M90" s="203"/>
    </row>
    <row r="91" spans="1:13" x14ac:dyDescent="0.25">
      <c r="A91" s="169" t="s">
        <v>236</v>
      </c>
      <c r="B91" s="6" t="s">
        <v>492</v>
      </c>
      <c r="C91" s="169" t="s">
        <v>234</v>
      </c>
      <c r="D91" s="5" t="s">
        <v>14</v>
      </c>
      <c r="E91" s="186" t="s">
        <v>23</v>
      </c>
      <c r="F91" s="182" t="s">
        <v>235</v>
      </c>
      <c r="G91" s="58">
        <v>3</v>
      </c>
      <c r="H91" s="49" t="s">
        <v>17</v>
      </c>
      <c r="I91" s="203"/>
      <c r="J91" s="202"/>
      <c r="K91" s="202"/>
      <c r="L91" s="239"/>
      <c r="M91" s="203"/>
    </row>
    <row r="92" spans="1:13" x14ac:dyDescent="0.25">
      <c r="A92" s="169" t="s">
        <v>237</v>
      </c>
      <c r="B92" s="6" t="s">
        <v>493</v>
      </c>
      <c r="C92" s="169" t="s">
        <v>234</v>
      </c>
      <c r="D92" s="5" t="s">
        <v>14</v>
      </c>
      <c r="E92" s="186" t="s">
        <v>23</v>
      </c>
      <c r="F92" s="182" t="s">
        <v>235</v>
      </c>
      <c r="G92" s="58">
        <v>3</v>
      </c>
      <c r="H92" s="49" t="s">
        <v>17</v>
      </c>
      <c r="I92" s="203"/>
      <c r="J92" s="202"/>
      <c r="K92" s="202"/>
      <c r="L92" s="209"/>
      <c r="M92" s="213"/>
    </row>
    <row r="93" spans="1:13" x14ac:dyDescent="0.25">
      <c r="A93" s="169" t="s">
        <v>238</v>
      </c>
      <c r="B93" s="6" t="s">
        <v>494</v>
      </c>
      <c r="C93" s="169" t="s">
        <v>234</v>
      </c>
      <c r="D93" s="5" t="s">
        <v>14</v>
      </c>
      <c r="E93" s="186" t="s">
        <v>23</v>
      </c>
      <c r="F93" s="182" t="s">
        <v>235</v>
      </c>
      <c r="G93" s="58">
        <v>3</v>
      </c>
      <c r="H93" s="49" t="s">
        <v>17</v>
      </c>
      <c r="I93" s="203"/>
      <c r="J93" s="202"/>
      <c r="K93" s="202"/>
      <c r="L93" s="239"/>
      <c r="M93" s="203"/>
    </row>
    <row r="94" spans="1:13" x14ac:dyDescent="0.25">
      <c r="A94" s="169" t="s">
        <v>239</v>
      </c>
      <c r="B94" s="6" t="s">
        <v>601</v>
      </c>
      <c r="C94" s="169" t="s">
        <v>234</v>
      </c>
      <c r="D94" s="5" t="s">
        <v>14</v>
      </c>
      <c r="E94" s="186" t="s">
        <v>23</v>
      </c>
      <c r="F94" s="182" t="s">
        <v>235</v>
      </c>
      <c r="G94" s="58">
        <v>3</v>
      </c>
      <c r="H94" s="49" t="s">
        <v>17</v>
      </c>
      <c r="I94" s="203"/>
      <c r="J94" s="202"/>
      <c r="K94" s="202"/>
      <c r="L94" s="209"/>
      <c r="M94" s="213"/>
    </row>
    <row r="95" spans="1:13" x14ac:dyDescent="0.25">
      <c r="A95" s="169" t="s">
        <v>240</v>
      </c>
      <c r="B95" s="6" t="s">
        <v>495</v>
      </c>
      <c r="C95" s="169" t="s">
        <v>234</v>
      </c>
      <c r="D95" s="5" t="s">
        <v>14</v>
      </c>
      <c r="E95" s="186" t="s">
        <v>23</v>
      </c>
      <c r="F95" s="182" t="s">
        <v>235</v>
      </c>
      <c r="G95" s="58">
        <v>3</v>
      </c>
      <c r="H95" s="49" t="s">
        <v>17</v>
      </c>
      <c r="I95" s="203"/>
      <c r="J95" s="202"/>
      <c r="K95" s="202"/>
      <c r="L95" s="209"/>
      <c r="M95" s="213"/>
    </row>
    <row r="96" spans="1:13" x14ac:dyDescent="0.25">
      <c r="A96" s="169" t="s">
        <v>241</v>
      </c>
      <c r="B96" s="6" t="s">
        <v>496</v>
      </c>
      <c r="C96" s="169" t="s">
        <v>234</v>
      </c>
      <c r="D96" s="5" t="s">
        <v>14</v>
      </c>
      <c r="E96" s="186" t="s">
        <v>23</v>
      </c>
      <c r="F96" s="182" t="s">
        <v>235</v>
      </c>
      <c r="G96" s="58">
        <v>3</v>
      </c>
      <c r="H96" s="49" t="s">
        <v>17</v>
      </c>
      <c r="I96" s="203"/>
      <c r="J96" s="202"/>
      <c r="K96" s="202"/>
      <c r="L96" s="239"/>
      <c r="M96" s="203"/>
    </row>
    <row r="97" spans="1:13" x14ac:dyDescent="0.25">
      <c r="A97" s="169" t="s">
        <v>242</v>
      </c>
      <c r="B97" s="6" t="s">
        <v>497</v>
      </c>
      <c r="C97" s="169" t="s">
        <v>234</v>
      </c>
      <c r="D97" s="5" t="s">
        <v>52</v>
      </c>
      <c r="E97" s="9" t="s">
        <v>23</v>
      </c>
      <c r="F97" s="182" t="s">
        <v>235</v>
      </c>
      <c r="G97" s="99">
        <v>3</v>
      </c>
      <c r="H97" s="49" t="s">
        <v>17</v>
      </c>
      <c r="I97" s="203"/>
      <c r="J97" s="252"/>
      <c r="K97" s="202"/>
      <c r="L97" s="239"/>
      <c r="M97" s="203"/>
    </row>
    <row r="98" spans="1:13" x14ac:dyDescent="0.25">
      <c r="A98" s="169" t="s">
        <v>243</v>
      </c>
      <c r="B98" s="6" t="s">
        <v>498</v>
      </c>
      <c r="C98" s="169" t="s">
        <v>234</v>
      </c>
      <c r="D98" s="5" t="s">
        <v>52</v>
      </c>
      <c r="E98" s="9" t="s">
        <v>23</v>
      </c>
      <c r="F98" s="182" t="s">
        <v>235</v>
      </c>
      <c r="G98" s="99">
        <v>3</v>
      </c>
      <c r="H98" s="49" t="s">
        <v>17</v>
      </c>
      <c r="I98" s="203"/>
      <c r="J98" s="252"/>
      <c r="K98" s="202"/>
      <c r="L98" s="239"/>
      <c r="M98" s="203"/>
    </row>
    <row r="99" spans="1:13" x14ac:dyDescent="0.25">
      <c r="A99" s="188" t="s">
        <v>244</v>
      </c>
      <c r="B99" s="6" t="s">
        <v>499</v>
      </c>
      <c r="C99" s="169" t="s">
        <v>234</v>
      </c>
      <c r="D99" s="5" t="s">
        <v>52</v>
      </c>
      <c r="E99" s="9" t="s">
        <v>23</v>
      </c>
      <c r="F99" s="182" t="s">
        <v>235</v>
      </c>
      <c r="G99" s="99">
        <v>3</v>
      </c>
      <c r="H99" s="49" t="s">
        <v>17</v>
      </c>
      <c r="I99" s="203"/>
      <c r="J99" s="252"/>
      <c r="K99" s="202"/>
      <c r="L99" s="239"/>
      <c r="M99" s="203"/>
    </row>
    <row r="100" spans="1:13" x14ac:dyDescent="0.25">
      <c r="A100" s="188" t="s">
        <v>245</v>
      </c>
      <c r="B100" s="6" t="s">
        <v>500</v>
      </c>
      <c r="C100" s="169" t="s">
        <v>234</v>
      </c>
      <c r="D100" s="5" t="s">
        <v>52</v>
      </c>
      <c r="E100" s="9" t="s">
        <v>23</v>
      </c>
      <c r="F100" s="182" t="s">
        <v>235</v>
      </c>
      <c r="G100" s="99">
        <v>3</v>
      </c>
      <c r="H100" s="49" t="s">
        <v>17</v>
      </c>
      <c r="I100" s="203"/>
      <c r="J100" s="252"/>
      <c r="K100" s="202"/>
      <c r="L100" s="239"/>
      <c r="M100" s="203"/>
    </row>
    <row r="101" spans="1:13" x14ac:dyDescent="0.25">
      <c r="A101" s="188" t="s">
        <v>246</v>
      </c>
      <c r="B101" s="6" t="s">
        <v>501</v>
      </c>
      <c r="C101" s="169" t="s">
        <v>234</v>
      </c>
      <c r="D101" s="5" t="s">
        <v>52</v>
      </c>
      <c r="E101" s="9" t="s">
        <v>23</v>
      </c>
      <c r="F101" s="182" t="s">
        <v>235</v>
      </c>
      <c r="G101" s="99">
        <v>3</v>
      </c>
      <c r="H101" s="49" t="s">
        <v>17</v>
      </c>
      <c r="I101" s="203"/>
      <c r="J101" s="252"/>
      <c r="K101" s="202"/>
      <c r="L101" s="239"/>
      <c r="M101" s="203"/>
    </row>
    <row r="102" spans="1:13" x14ac:dyDescent="0.25">
      <c r="A102" s="169" t="s">
        <v>247</v>
      </c>
      <c r="B102" s="6" t="s">
        <v>502</v>
      </c>
      <c r="C102" s="169" t="s">
        <v>234</v>
      </c>
      <c r="D102" s="5" t="s">
        <v>52</v>
      </c>
      <c r="E102" s="9" t="s">
        <v>23</v>
      </c>
      <c r="F102" s="182" t="s">
        <v>235</v>
      </c>
      <c r="G102" s="99">
        <v>3</v>
      </c>
      <c r="H102" s="49" t="s">
        <v>17</v>
      </c>
      <c r="I102" s="203"/>
      <c r="J102" s="252"/>
      <c r="K102" s="202"/>
      <c r="L102" s="239"/>
      <c r="M102" s="203"/>
    </row>
    <row r="103" spans="1:13" x14ac:dyDescent="0.25">
      <c r="A103" s="85" t="s">
        <v>248</v>
      </c>
      <c r="B103" s="66" t="s">
        <v>503</v>
      </c>
      <c r="C103" s="225" t="s">
        <v>102</v>
      </c>
      <c r="D103" s="14" t="s">
        <v>22</v>
      </c>
      <c r="E103" s="9" t="s">
        <v>23</v>
      </c>
      <c r="F103" s="182" t="s">
        <v>204</v>
      </c>
      <c r="G103" s="99">
        <v>4</v>
      </c>
      <c r="H103" s="49" t="s">
        <v>17</v>
      </c>
      <c r="I103" s="203"/>
      <c r="J103" s="202"/>
      <c r="K103" s="202"/>
      <c r="L103" s="239"/>
      <c r="M103" s="203"/>
    </row>
    <row r="104" spans="1:13" x14ac:dyDescent="0.25">
      <c r="A104" s="18" t="s">
        <v>249</v>
      </c>
      <c r="B104" s="9" t="s">
        <v>504</v>
      </c>
      <c r="C104" s="13" t="s">
        <v>102</v>
      </c>
      <c r="D104" s="5" t="s">
        <v>22</v>
      </c>
      <c r="E104" s="186" t="s">
        <v>23</v>
      </c>
      <c r="F104" s="182" t="s">
        <v>235</v>
      </c>
      <c r="G104" s="58">
        <v>3</v>
      </c>
      <c r="H104" s="49" t="s">
        <v>17</v>
      </c>
      <c r="I104" s="203"/>
      <c r="J104" s="202"/>
      <c r="K104" s="202"/>
      <c r="L104" s="209"/>
      <c r="M104" s="213"/>
    </row>
    <row r="105" spans="1:13" x14ac:dyDescent="0.25">
      <c r="A105" s="18" t="s">
        <v>250</v>
      </c>
      <c r="B105" s="9" t="s">
        <v>505</v>
      </c>
      <c r="C105" s="13" t="s">
        <v>102</v>
      </c>
      <c r="D105" s="5" t="s">
        <v>22</v>
      </c>
      <c r="E105" s="186" t="s">
        <v>23</v>
      </c>
      <c r="F105" s="182" t="s">
        <v>235</v>
      </c>
      <c r="G105" s="58">
        <v>3</v>
      </c>
      <c r="H105" s="49" t="s">
        <v>17</v>
      </c>
      <c r="I105" s="203"/>
      <c r="J105" s="202"/>
      <c r="K105" s="202"/>
      <c r="L105" s="209"/>
      <c r="M105" s="213"/>
    </row>
    <row r="106" spans="1:13" x14ac:dyDescent="0.25">
      <c r="A106" s="18" t="s">
        <v>251</v>
      </c>
      <c r="B106" s="9" t="s">
        <v>506</v>
      </c>
      <c r="C106" s="13" t="s">
        <v>102</v>
      </c>
      <c r="D106" s="5" t="s">
        <v>22</v>
      </c>
      <c r="E106" s="186" t="s">
        <v>23</v>
      </c>
      <c r="F106" s="182" t="s">
        <v>235</v>
      </c>
      <c r="G106" s="58">
        <v>3</v>
      </c>
      <c r="H106" s="49" t="s">
        <v>17</v>
      </c>
      <c r="I106" s="203"/>
      <c r="J106" s="202"/>
      <c r="K106" s="202"/>
      <c r="L106" s="209"/>
      <c r="M106" s="213"/>
    </row>
    <row r="107" spans="1:13" x14ac:dyDescent="0.25">
      <c r="A107" s="18" t="s">
        <v>252</v>
      </c>
      <c r="B107" s="9" t="s">
        <v>507</v>
      </c>
      <c r="C107" s="13" t="s">
        <v>102</v>
      </c>
      <c r="D107" s="5" t="s">
        <v>22</v>
      </c>
      <c r="E107" s="186" t="s">
        <v>23</v>
      </c>
      <c r="F107" s="182" t="s">
        <v>235</v>
      </c>
      <c r="G107" s="58">
        <v>3</v>
      </c>
      <c r="H107" s="49" t="s">
        <v>17</v>
      </c>
      <c r="I107" s="203"/>
      <c r="J107" s="202"/>
      <c r="K107" s="202"/>
      <c r="L107" s="209"/>
      <c r="M107" s="203"/>
    </row>
    <row r="108" spans="1:13" x14ac:dyDescent="0.25">
      <c r="A108" s="18" t="s">
        <v>253</v>
      </c>
      <c r="B108" s="9" t="s">
        <v>508</v>
      </c>
      <c r="C108" s="13" t="s">
        <v>102</v>
      </c>
      <c r="D108" s="5" t="s">
        <v>22</v>
      </c>
      <c r="E108" s="186" t="s">
        <v>23</v>
      </c>
      <c r="F108" s="182" t="s">
        <v>235</v>
      </c>
      <c r="G108" s="58">
        <v>5</v>
      </c>
      <c r="H108" s="49" t="s">
        <v>17</v>
      </c>
      <c r="I108" s="203"/>
      <c r="J108" s="202"/>
      <c r="K108" s="202"/>
      <c r="L108" s="239"/>
      <c r="M108" s="213"/>
    </row>
    <row r="109" spans="1:13" x14ac:dyDescent="0.25">
      <c r="A109" s="188" t="s">
        <v>254</v>
      </c>
      <c r="B109" s="9" t="s">
        <v>509</v>
      </c>
      <c r="C109" s="13" t="s">
        <v>102</v>
      </c>
      <c r="D109" s="5" t="s">
        <v>22</v>
      </c>
      <c r="E109" s="186" t="s">
        <v>23</v>
      </c>
      <c r="F109" s="182" t="s">
        <v>235</v>
      </c>
      <c r="G109" s="58">
        <v>5</v>
      </c>
      <c r="H109" s="49" t="s">
        <v>1</v>
      </c>
      <c r="I109" s="203"/>
      <c r="J109" s="202"/>
      <c r="K109" s="202"/>
      <c r="L109" s="209"/>
      <c r="M109" s="213"/>
    </row>
    <row r="110" spans="1:13" ht="15.75" x14ac:dyDescent="0.25">
      <c r="A110" s="168" t="s">
        <v>255</v>
      </c>
      <c r="B110" s="231" t="s">
        <v>538</v>
      </c>
      <c r="C110" s="22" t="s">
        <v>102</v>
      </c>
      <c r="D110" s="14" t="s">
        <v>95</v>
      </c>
      <c r="E110" s="9" t="s">
        <v>23</v>
      </c>
      <c r="F110" s="220" t="s">
        <v>96</v>
      </c>
      <c r="G110" s="99">
        <v>2</v>
      </c>
      <c r="H110" s="49" t="s">
        <v>17</v>
      </c>
      <c r="I110" s="203"/>
      <c r="J110" s="202"/>
      <c r="K110" s="202"/>
      <c r="L110" s="239"/>
      <c r="M110" s="203"/>
    </row>
    <row r="111" spans="1:13" ht="15.75" x14ac:dyDescent="0.25">
      <c r="A111" s="168" t="s">
        <v>623</v>
      </c>
      <c r="B111" s="236" t="s">
        <v>624</v>
      </c>
      <c r="C111" s="13" t="s">
        <v>102</v>
      </c>
      <c r="D111" s="211" t="s">
        <v>95</v>
      </c>
      <c r="E111" s="186" t="s">
        <v>23</v>
      </c>
      <c r="F111" s="71" t="s">
        <v>1</v>
      </c>
      <c r="G111" s="58">
        <v>1</v>
      </c>
      <c r="H111" s="70" t="s">
        <v>17</v>
      </c>
      <c r="I111" s="210"/>
      <c r="J111" s="202"/>
      <c r="K111" s="202"/>
      <c r="L111" s="239"/>
      <c r="M111" s="203"/>
    </row>
    <row r="112" spans="1:13" x14ac:dyDescent="0.25">
      <c r="A112" s="217" t="s">
        <v>486</v>
      </c>
      <c r="B112" s="9" t="s">
        <v>511</v>
      </c>
      <c r="C112" s="165" t="s">
        <v>102</v>
      </c>
      <c r="D112" s="5" t="s">
        <v>195</v>
      </c>
      <c r="E112" s="162" t="s">
        <v>23</v>
      </c>
      <c r="F112" s="161" t="s">
        <v>1</v>
      </c>
      <c r="G112" s="163">
        <v>1</v>
      </c>
      <c r="H112" s="164" t="s">
        <v>17</v>
      </c>
      <c r="I112" s="203"/>
      <c r="J112" s="202"/>
      <c r="K112" s="202"/>
      <c r="L112" s="239"/>
      <c r="M112" s="203"/>
    </row>
    <row r="113" spans="1:13" x14ac:dyDescent="0.25">
      <c r="A113" s="217" t="s">
        <v>485</v>
      </c>
      <c r="B113" s="9" t="s">
        <v>602</v>
      </c>
      <c r="C113" s="165" t="s">
        <v>102</v>
      </c>
      <c r="D113" s="5" t="s">
        <v>195</v>
      </c>
      <c r="E113" s="162" t="s">
        <v>23</v>
      </c>
      <c r="F113" s="161" t="s">
        <v>1</v>
      </c>
      <c r="G113" s="163">
        <v>1</v>
      </c>
      <c r="H113" s="164" t="s">
        <v>17</v>
      </c>
      <c r="I113" s="210"/>
      <c r="J113" s="202"/>
      <c r="K113" s="202"/>
      <c r="L113" s="239"/>
      <c r="M113" s="203"/>
    </row>
    <row r="114" spans="1:13" x14ac:dyDescent="0.25">
      <c r="A114" s="218" t="s">
        <v>258</v>
      </c>
      <c r="B114" s="9" t="s">
        <v>565</v>
      </c>
      <c r="C114" s="13" t="s">
        <v>102</v>
      </c>
      <c r="D114" s="5" t="s">
        <v>99</v>
      </c>
      <c r="E114" s="186" t="s">
        <v>23</v>
      </c>
      <c r="F114" s="71" t="s">
        <v>235</v>
      </c>
      <c r="G114" s="58">
        <v>3</v>
      </c>
      <c r="H114" s="70" t="s">
        <v>17</v>
      </c>
      <c r="I114" s="203"/>
      <c r="J114" s="202"/>
      <c r="K114" s="202"/>
      <c r="L114" s="239"/>
      <c r="M114" s="203"/>
    </row>
    <row r="115" spans="1:13" x14ac:dyDescent="0.25">
      <c r="A115" s="218" t="s">
        <v>259</v>
      </c>
      <c r="B115" s="9" t="s">
        <v>511</v>
      </c>
      <c r="C115" s="13" t="s">
        <v>102</v>
      </c>
      <c r="D115" s="5" t="s">
        <v>99</v>
      </c>
      <c r="E115" s="186" t="s">
        <v>23</v>
      </c>
      <c r="F115" s="71" t="s">
        <v>1</v>
      </c>
      <c r="G115" s="58">
        <v>1</v>
      </c>
      <c r="H115" s="70" t="s">
        <v>17</v>
      </c>
      <c r="I115" s="203"/>
      <c r="J115" s="202"/>
      <c r="K115" s="202"/>
      <c r="L115" s="239"/>
      <c r="M115" s="203"/>
    </row>
    <row r="116" spans="1:13" x14ac:dyDescent="0.25">
      <c r="A116" s="218" t="s">
        <v>260</v>
      </c>
      <c r="B116" s="9" t="s">
        <v>603</v>
      </c>
      <c r="C116" s="13" t="s">
        <v>102</v>
      </c>
      <c r="D116" s="5" t="s">
        <v>99</v>
      </c>
      <c r="E116" s="186" t="s">
        <v>23</v>
      </c>
      <c r="F116" s="71" t="s">
        <v>1</v>
      </c>
      <c r="G116" s="58">
        <v>1</v>
      </c>
      <c r="H116" s="70" t="s">
        <v>17</v>
      </c>
      <c r="I116" s="203"/>
      <c r="J116" s="202"/>
      <c r="K116" s="202"/>
      <c r="L116" s="239"/>
      <c r="M116" s="203"/>
    </row>
    <row r="117" spans="1:13" x14ac:dyDescent="0.25">
      <c r="A117" s="207" t="s">
        <v>621</v>
      </c>
      <c r="B117" s="185" t="s">
        <v>622</v>
      </c>
      <c r="C117" s="22" t="s">
        <v>102</v>
      </c>
      <c r="D117" s="71" t="s">
        <v>99</v>
      </c>
      <c r="E117" s="9" t="s">
        <v>23</v>
      </c>
      <c r="F117" s="220" t="s">
        <v>96</v>
      </c>
      <c r="G117" s="99">
        <v>2</v>
      </c>
      <c r="H117" s="49" t="s">
        <v>17</v>
      </c>
      <c r="I117" s="210"/>
      <c r="J117" s="202"/>
      <c r="K117" s="202"/>
      <c r="L117" s="239"/>
      <c r="M117" s="203"/>
    </row>
    <row r="118" spans="1:13" x14ac:dyDescent="0.25">
      <c r="A118" s="218" t="s">
        <v>261</v>
      </c>
      <c r="B118" s="6" t="s">
        <v>604</v>
      </c>
      <c r="C118" s="13" t="s">
        <v>102</v>
      </c>
      <c r="D118" s="5" t="s">
        <v>99</v>
      </c>
      <c r="E118" s="186" t="s">
        <v>23</v>
      </c>
      <c r="F118" s="71" t="s">
        <v>168</v>
      </c>
      <c r="G118" s="58">
        <v>5</v>
      </c>
      <c r="H118" s="70" t="s">
        <v>17</v>
      </c>
      <c r="I118" s="203"/>
      <c r="J118" s="202"/>
      <c r="K118" s="202"/>
      <c r="L118" s="239"/>
      <c r="M118" s="203"/>
    </row>
    <row r="119" spans="1:13" x14ac:dyDescent="0.25">
      <c r="A119" s="218" t="s">
        <v>262</v>
      </c>
      <c r="B119" s="6" t="s">
        <v>605</v>
      </c>
      <c r="C119" s="13" t="s">
        <v>102</v>
      </c>
      <c r="D119" s="5" t="s">
        <v>27</v>
      </c>
      <c r="E119" s="186" t="s">
        <v>23</v>
      </c>
      <c r="F119" s="71" t="s">
        <v>96</v>
      </c>
      <c r="G119" s="58">
        <v>2</v>
      </c>
      <c r="H119" s="70" t="s">
        <v>17</v>
      </c>
      <c r="I119" s="203"/>
      <c r="J119" s="239"/>
      <c r="K119" s="252"/>
      <c r="L119" s="239"/>
      <c r="M119" s="203"/>
    </row>
    <row r="120" spans="1:13" x14ac:dyDescent="0.25">
      <c r="A120" s="218" t="s">
        <v>263</v>
      </c>
      <c r="B120" s="6" t="s">
        <v>606</v>
      </c>
      <c r="C120" s="13" t="s">
        <v>102</v>
      </c>
      <c r="D120" s="5" t="s">
        <v>27</v>
      </c>
      <c r="E120" s="186" t="s">
        <v>23</v>
      </c>
      <c r="F120" s="71" t="s">
        <v>96</v>
      </c>
      <c r="G120" s="58">
        <v>2</v>
      </c>
      <c r="H120" s="70" t="s">
        <v>17</v>
      </c>
      <c r="I120" s="203"/>
      <c r="J120" s="239"/>
      <c r="K120" s="252"/>
      <c r="L120" s="239"/>
      <c r="M120" s="203"/>
    </row>
    <row r="121" spans="1:13" x14ac:dyDescent="0.25">
      <c r="A121" s="218" t="s">
        <v>264</v>
      </c>
      <c r="B121" s="6" t="s">
        <v>607</v>
      </c>
      <c r="C121" s="13" t="s">
        <v>102</v>
      </c>
      <c r="D121" s="5" t="s">
        <v>27</v>
      </c>
      <c r="E121" s="186" t="s">
        <v>23</v>
      </c>
      <c r="F121" s="71" t="s">
        <v>1</v>
      </c>
      <c r="G121" s="58">
        <v>1</v>
      </c>
      <c r="H121" s="70" t="s">
        <v>17</v>
      </c>
      <c r="I121" s="203"/>
      <c r="J121" s="239"/>
      <c r="K121" s="252"/>
      <c r="L121" s="239"/>
      <c r="M121" s="203"/>
    </row>
    <row r="122" spans="1:13" x14ac:dyDescent="0.25">
      <c r="A122" s="218" t="s">
        <v>438</v>
      </c>
      <c r="B122" s="6" t="s">
        <v>608</v>
      </c>
      <c r="C122" s="13" t="s">
        <v>102</v>
      </c>
      <c r="D122" s="5" t="s">
        <v>27</v>
      </c>
      <c r="E122" s="186" t="s">
        <v>23</v>
      </c>
      <c r="F122" s="71" t="s">
        <v>1</v>
      </c>
      <c r="G122" s="58">
        <v>1</v>
      </c>
      <c r="H122" s="70" t="s">
        <v>17</v>
      </c>
      <c r="I122" s="203"/>
      <c r="J122" s="239"/>
      <c r="K122" s="252"/>
      <c r="L122" s="239"/>
      <c r="M122" s="203"/>
    </row>
    <row r="123" spans="1:13" x14ac:dyDescent="0.25">
      <c r="A123" s="218" t="s">
        <v>265</v>
      </c>
      <c r="B123" s="6" t="s">
        <v>609</v>
      </c>
      <c r="C123" s="13" t="s">
        <v>102</v>
      </c>
      <c r="D123" s="5" t="s">
        <v>35</v>
      </c>
      <c r="E123" s="9" t="s">
        <v>23</v>
      </c>
      <c r="F123" s="71" t="s">
        <v>96</v>
      </c>
      <c r="G123" s="99">
        <v>2</v>
      </c>
      <c r="H123" s="49" t="s">
        <v>17</v>
      </c>
      <c r="I123" s="203"/>
      <c r="J123" s="202"/>
      <c r="K123" s="252"/>
      <c r="L123" s="239"/>
      <c r="M123" s="203"/>
    </row>
    <row r="124" spans="1:13" x14ac:dyDescent="0.25">
      <c r="A124" s="218" t="s">
        <v>266</v>
      </c>
      <c r="B124" s="6" t="s">
        <v>521</v>
      </c>
      <c r="C124" s="13" t="s">
        <v>102</v>
      </c>
      <c r="D124" s="5" t="s">
        <v>35</v>
      </c>
      <c r="E124" s="9" t="s">
        <v>23</v>
      </c>
      <c r="F124" s="71" t="s">
        <v>96</v>
      </c>
      <c r="G124" s="99">
        <v>2</v>
      </c>
      <c r="H124" s="49" t="s">
        <v>17</v>
      </c>
      <c r="I124" s="203"/>
      <c r="J124" s="202"/>
      <c r="K124" s="252"/>
      <c r="L124" s="239"/>
      <c r="M124" s="203"/>
    </row>
    <row r="125" spans="1:13" x14ac:dyDescent="0.25">
      <c r="A125" s="218" t="s">
        <v>267</v>
      </c>
      <c r="B125" s="6" t="s">
        <v>522</v>
      </c>
      <c r="C125" s="13" t="s">
        <v>102</v>
      </c>
      <c r="D125" s="5" t="s">
        <v>35</v>
      </c>
      <c r="E125" s="9" t="s">
        <v>23</v>
      </c>
      <c r="F125" s="71" t="s">
        <v>96</v>
      </c>
      <c r="G125" s="99">
        <v>2</v>
      </c>
      <c r="H125" s="49" t="s">
        <v>17</v>
      </c>
      <c r="I125" s="203"/>
      <c r="J125" s="202"/>
      <c r="K125" s="252"/>
      <c r="L125" s="239"/>
      <c r="M125" s="203"/>
    </row>
    <row r="126" spans="1:13" x14ac:dyDescent="0.25">
      <c r="A126" s="218" t="s">
        <v>268</v>
      </c>
      <c r="B126" s="6" t="s">
        <v>523</v>
      </c>
      <c r="C126" s="13" t="s">
        <v>102</v>
      </c>
      <c r="D126" s="5" t="s">
        <v>35</v>
      </c>
      <c r="E126" s="9" t="s">
        <v>23</v>
      </c>
      <c r="F126" s="71" t="s">
        <v>96</v>
      </c>
      <c r="G126" s="99">
        <v>2</v>
      </c>
      <c r="H126" s="49" t="s">
        <v>17</v>
      </c>
      <c r="I126" s="203"/>
      <c r="J126" s="202"/>
      <c r="K126" s="252"/>
      <c r="L126" s="239"/>
      <c r="M126" s="203"/>
    </row>
    <row r="127" spans="1:13" x14ac:dyDescent="0.25">
      <c r="A127" s="218" t="s">
        <v>269</v>
      </c>
      <c r="B127" s="6" t="s">
        <v>610</v>
      </c>
      <c r="C127" s="13" t="s">
        <v>102</v>
      </c>
      <c r="D127" s="5" t="s">
        <v>31</v>
      </c>
      <c r="E127" s="9" t="s">
        <v>23</v>
      </c>
      <c r="F127" s="71" t="s">
        <v>1</v>
      </c>
      <c r="G127" s="99">
        <v>1</v>
      </c>
      <c r="H127" s="49" t="s">
        <v>17</v>
      </c>
      <c r="I127" s="203"/>
      <c r="J127" s="202"/>
      <c r="K127" s="252"/>
      <c r="L127" s="239"/>
      <c r="M127" s="203"/>
    </row>
    <row r="128" spans="1:13" x14ac:dyDescent="0.25">
      <c r="A128" s="218" t="s">
        <v>270</v>
      </c>
      <c r="B128" s="6" t="s">
        <v>611</v>
      </c>
      <c r="C128" s="13" t="s">
        <v>102</v>
      </c>
      <c r="D128" s="5" t="s">
        <v>31</v>
      </c>
      <c r="E128" s="9" t="s">
        <v>23</v>
      </c>
      <c r="F128" s="71" t="s">
        <v>1</v>
      </c>
      <c r="G128" s="99">
        <v>1</v>
      </c>
      <c r="H128" s="49" t="s">
        <v>17</v>
      </c>
      <c r="I128" s="203"/>
      <c r="J128" s="202"/>
      <c r="K128" s="252"/>
      <c r="L128" s="239"/>
      <c r="M128" s="203"/>
    </row>
    <row r="129" spans="1:13" x14ac:dyDescent="0.25">
      <c r="A129" s="218" t="s">
        <v>271</v>
      </c>
      <c r="B129" s="6" t="s">
        <v>612</v>
      </c>
      <c r="C129" s="13" t="s">
        <v>102</v>
      </c>
      <c r="D129" s="5" t="s">
        <v>31</v>
      </c>
      <c r="E129" s="9" t="s">
        <v>23</v>
      </c>
      <c r="F129" s="71" t="s">
        <v>96</v>
      </c>
      <c r="G129" s="99">
        <v>2</v>
      </c>
      <c r="H129" s="49" t="s">
        <v>17</v>
      </c>
      <c r="I129" s="203"/>
      <c r="J129" s="202"/>
      <c r="K129" s="252"/>
      <c r="L129" s="239"/>
      <c r="M129" s="203"/>
    </row>
    <row r="130" spans="1:13" x14ac:dyDescent="0.25">
      <c r="A130" s="218" t="s">
        <v>272</v>
      </c>
      <c r="B130" s="6" t="s">
        <v>613</v>
      </c>
      <c r="C130" s="13" t="s">
        <v>102</v>
      </c>
      <c r="D130" s="5" t="s">
        <v>31</v>
      </c>
      <c r="E130" s="9" t="s">
        <v>23</v>
      </c>
      <c r="F130" s="71" t="s">
        <v>1</v>
      </c>
      <c r="G130" s="99">
        <v>1</v>
      </c>
      <c r="H130" s="49" t="s">
        <v>17</v>
      </c>
      <c r="I130" s="203"/>
      <c r="J130" s="202"/>
      <c r="K130" s="252"/>
      <c r="L130" s="239"/>
      <c r="M130" s="203"/>
    </row>
    <row r="131" spans="1:13" x14ac:dyDescent="0.25">
      <c r="A131" s="218" t="s">
        <v>273</v>
      </c>
      <c r="B131" s="6" t="s">
        <v>614</v>
      </c>
      <c r="C131" s="13" t="s">
        <v>102</v>
      </c>
      <c r="D131" s="5" t="s">
        <v>31</v>
      </c>
      <c r="E131" s="9" t="s">
        <v>23</v>
      </c>
      <c r="F131" s="71" t="s">
        <v>96</v>
      </c>
      <c r="G131" s="99">
        <v>2</v>
      </c>
      <c r="H131" s="49" t="s">
        <v>17</v>
      </c>
      <c r="I131" s="203"/>
      <c r="J131" s="202"/>
      <c r="K131" s="252"/>
      <c r="L131" s="239"/>
      <c r="M131" s="203"/>
    </row>
    <row r="132" spans="1:13" x14ac:dyDescent="0.25">
      <c r="A132" s="218" t="s">
        <v>274</v>
      </c>
      <c r="B132" s="6" t="s">
        <v>615</v>
      </c>
      <c r="C132" s="13" t="s">
        <v>102</v>
      </c>
      <c r="D132" s="5" t="s">
        <v>31</v>
      </c>
      <c r="E132" s="9" t="s">
        <v>23</v>
      </c>
      <c r="F132" s="71" t="s">
        <v>96</v>
      </c>
      <c r="G132" s="99">
        <v>2</v>
      </c>
      <c r="H132" s="49" t="s">
        <v>17</v>
      </c>
      <c r="I132" s="203"/>
      <c r="J132" s="202"/>
      <c r="K132" s="252"/>
      <c r="L132" s="239"/>
      <c r="M132" s="203"/>
    </row>
    <row r="133" spans="1:13" x14ac:dyDescent="0.25">
      <c r="A133" s="218" t="s">
        <v>275</v>
      </c>
      <c r="B133" s="6" t="s">
        <v>513</v>
      </c>
      <c r="C133" s="13" t="s">
        <v>102</v>
      </c>
      <c r="D133" s="5" t="s">
        <v>31</v>
      </c>
      <c r="E133" s="9" t="s">
        <v>23</v>
      </c>
      <c r="F133" s="71" t="s">
        <v>96</v>
      </c>
      <c r="G133" s="99">
        <v>2</v>
      </c>
      <c r="H133" s="49" t="s">
        <v>17</v>
      </c>
      <c r="I133" s="203"/>
      <c r="J133" s="202"/>
      <c r="K133" s="252"/>
      <c r="L133" s="239"/>
      <c r="M133" s="203"/>
    </row>
    <row r="134" spans="1:13" x14ac:dyDescent="0.25">
      <c r="A134" s="218" t="s">
        <v>276</v>
      </c>
      <c r="B134" s="6" t="s">
        <v>616</v>
      </c>
      <c r="C134" s="13" t="s">
        <v>102</v>
      </c>
      <c r="D134" s="5" t="s">
        <v>110</v>
      </c>
      <c r="E134" s="9" t="s">
        <v>23</v>
      </c>
      <c r="F134" s="71" t="s">
        <v>1</v>
      </c>
      <c r="G134" s="99">
        <v>1</v>
      </c>
      <c r="H134" s="49" t="s">
        <v>17</v>
      </c>
      <c r="I134" s="203"/>
      <c r="J134" s="208"/>
      <c r="K134" s="252"/>
      <c r="L134" s="209"/>
      <c r="M134" s="203"/>
    </row>
    <row r="135" spans="1:13" x14ac:dyDescent="0.25">
      <c r="A135" s="218" t="s">
        <v>442</v>
      </c>
      <c r="B135" s="6" t="s">
        <v>617</v>
      </c>
      <c r="C135" s="13" t="s">
        <v>102</v>
      </c>
      <c r="D135" s="5" t="s">
        <v>110</v>
      </c>
      <c r="E135" s="9" t="s">
        <v>23</v>
      </c>
      <c r="F135" s="71" t="s">
        <v>1</v>
      </c>
      <c r="G135" s="99">
        <v>1</v>
      </c>
      <c r="H135" s="49" t="s">
        <v>17</v>
      </c>
      <c r="I135" s="203"/>
      <c r="J135" s="202"/>
      <c r="K135" s="252"/>
      <c r="L135" s="239"/>
      <c r="M135" s="203"/>
    </row>
    <row r="136" spans="1:13" x14ac:dyDescent="0.25">
      <c r="A136" s="218" t="s">
        <v>277</v>
      </c>
      <c r="B136" s="6" t="s">
        <v>529</v>
      </c>
      <c r="C136" s="13" t="s">
        <v>102</v>
      </c>
      <c r="D136" s="5" t="s">
        <v>22</v>
      </c>
      <c r="E136" s="186" t="s">
        <v>23</v>
      </c>
      <c r="F136" s="71" t="s">
        <v>96</v>
      </c>
      <c r="G136" s="58">
        <v>2</v>
      </c>
      <c r="H136" s="70" t="s">
        <v>17</v>
      </c>
      <c r="I136" s="203"/>
      <c r="J136" s="202"/>
      <c r="K136" s="252"/>
      <c r="L136" s="239"/>
      <c r="M136" s="203"/>
    </row>
    <row r="137" spans="1:13" x14ac:dyDescent="0.25">
      <c r="A137" s="218" t="s">
        <v>278</v>
      </c>
      <c r="B137" s="6" t="s">
        <v>531</v>
      </c>
      <c r="C137" s="13" t="s">
        <v>102</v>
      </c>
      <c r="D137" s="5" t="s">
        <v>22</v>
      </c>
      <c r="E137" s="186" t="s">
        <v>23</v>
      </c>
      <c r="F137" s="71" t="s">
        <v>96</v>
      </c>
      <c r="G137" s="58">
        <v>2</v>
      </c>
      <c r="H137" s="70" t="s">
        <v>17</v>
      </c>
      <c r="I137" s="203"/>
      <c r="J137" s="202"/>
      <c r="K137" s="252"/>
      <c r="L137" s="239"/>
      <c r="M137" s="203"/>
    </row>
    <row r="138" spans="1:13" x14ac:dyDescent="0.25">
      <c r="A138" s="218" t="s">
        <v>483</v>
      </c>
      <c r="B138" s="6" t="s">
        <v>618</v>
      </c>
      <c r="C138" s="13" t="s">
        <v>102</v>
      </c>
      <c r="D138" s="5" t="s">
        <v>22</v>
      </c>
      <c r="E138" s="186" t="s">
        <v>23</v>
      </c>
      <c r="F138" s="71" t="s">
        <v>1</v>
      </c>
      <c r="G138" s="58">
        <v>1</v>
      </c>
      <c r="H138" s="70" t="s">
        <v>17</v>
      </c>
      <c r="I138" s="203"/>
      <c r="J138" s="202"/>
      <c r="K138" s="252"/>
      <c r="L138" s="239"/>
      <c r="M138" s="203"/>
    </row>
    <row r="139" spans="1:13" x14ac:dyDescent="0.25">
      <c r="A139" s="218" t="s">
        <v>484</v>
      </c>
      <c r="B139" s="6" t="s">
        <v>619</v>
      </c>
      <c r="C139" s="13" t="s">
        <v>102</v>
      </c>
      <c r="D139" s="5" t="s">
        <v>22</v>
      </c>
      <c r="E139" s="186" t="s">
        <v>23</v>
      </c>
      <c r="F139" s="71" t="s">
        <v>1</v>
      </c>
      <c r="G139" s="58">
        <v>1</v>
      </c>
      <c r="H139" s="70" t="s">
        <v>17</v>
      </c>
      <c r="I139" s="203"/>
      <c r="J139" s="202"/>
      <c r="K139" s="252"/>
      <c r="L139" s="239"/>
      <c r="M139" s="203"/>
    </row>
    <row r="140" spans="1:13" x14ac:dyDescent="0.25">
      <c r="G140" s="196"/>
      <c r="I140" s="203"/>
      <c r="J140" s="202"/>
      <c r="K140" s="202"/>
      <c r="L140" s="202"/>
      <c r="M140" s="202"/>
    </row>
    <row r="141" spans="1:13" x14ac:dyDescent="0.25">
      <c r="I141" s="203"/>
      <c r="J141" s="202"/>
      <c r="K141" s="202"/>
      <c r="L141" s="202"/>
      <c r="M141" s="202"/>
    </row>
    <row r="142" spans="1:13" x14ac:dyDescent="0.25">
      <c r="A142" s="267" t="s">
        <v>96</v>
      </c>
      <c r="B142" s="267"/>
      <c r="C142" s="267"/>
      <c r="D142" s="267"/>
      <c r="E142" s="267"/>
      <c r="F142" s="267"/>
      <c r="G142" s="267"/>
      <c r="H142" s="267"/>
      <c r="I142" s="203"/>
      <c r="J142" s="202"/>
      <c r="K142" s="202"/>
      <c r="L142" s="202"/>
      <c r="M142" s="202"/>
    </row>
    <row r="143" spans="1:13" x14ac:dyDescent="0.25">
      <c r="A143" s="267"/>
      <c r="B143" s="267"/>
      <c r="C143" s="267"/>
      <c r="D143" s="267"/>
      <c r="E143" s="267"/>
      <c r="F143" s="267"/>
      <c r="G143" s="267"/>
      <c r="H143" s="267"/>
      <c r="I143" s="203"/>
      <c r="J143" s="202"/>
      <c r="K143" s="202"/>
      <c r="L143" s="202"/>
      <c r="M143" s="202"/>
    </row>
    <row r="144" spans="1:13" x14ac:dyDescent="0.25">
      <c r="A144" s="267"/>
      <c r="B144" s="267"/>
      <c r="C144" s="267"/>
      <c r="D144" s="267"/>
      <c r="E144" s="267"/>
      <c r="F144" s="267"/>
      <c r="G144" s="267"/>
      <c r="H144" s="267"/>
      <c r="I144" s="203"/>
      <c r="J144" s="202"/>
      <c r="K144" s="202"/>
      <c r="L144" s="202"/>
      <c r="M144" s="202"/>
    </row>
    <row r="145" spans="1:13" x14ac:dyDescent="0.25">
      <c r="A145" s="267"/>
      <c r="B145" s="267"/>
      <c r="C145" s="267"/>
      <c r="D145" s="267"/>
      <c r="E145" s="267"/>
      <c r="F145" s="267"/>
      <c r="G145" s="267"/>
      <c r="H145" s="267"/>
      <c r="I145" s="203"/>
      <c r="J145" s="202"/>
      <c r="K145" s="202"/>
      <c r="L145" s="202"/>
      <c r="M145" s="202"/>
    </row>
    <row r="146" spans="1:13" ht="85.5" x14ac:dyDescent="0.25">
      <c r="A146" s="166" t="s">
        <v>3</v>
      </c>
      <c r="B146" s="167" t="s">
        <v>4</v>
      </c>
      <c r="C146" s="167" t="s">
        <v>5</v>
      </c>
      <c r="D146" s="2" t="s">
        <v>6</v>
      </c>
      <c r="E146" s="3" t="s">
        <v>7</v>
      </c>
      <c r="F146" s="4" t="s">
        <v>8</v>
      </c>
      <c r="G146" s="3" t="s">
        <v>9</v>
      </c>
      <c r="H146" s="1" t="s">
        <v>10</v>
      </c>
      <c r="I146" s="203"/>
      <c r="J146" s="202"/>
      <c r="K146" s="202"/>
      <c r="L146" s="202"/>
      <c r="M146" s="202"/>
    </row>
    <row r="147" spans="1:13" x14ac:dyDescent="0.25">
      <c r="A147" s="6" t="s">
        <v>11</v>
      </c>
      <c r="B147" s="6" t="s">
        <v>12</v>
      </c>
      <c r="C147" s="7" t="s">
        <v>13</v>
      </c>
      <c r="D147" s="5" t="s">
        <v>14</v>
      </c>
      <c r="E147" s="5" t="s">
        <v>15</v>
      </c>
      <c r="F147" s="171" t="s">
        <v>16</v>
      </c>
      <c r="G147" s="219">
        <v>37</v>
      </c>
      <c r="H147" s="48" t="s">
        <v>17</v>
      </c>
      <c r="I147" s="203"/>
      <c r="J147" s="202"/>
      <c r="K147" s="202"/>
      <c r="L147" s="202"/>
      <c r="M147" s="202"/>
    </row>
    <row r="148" spans="1:13" x14ac:dyDescent="0.25">
      <c r="A148" s="76" t="s">
        <v>19</v>
      </c>
      <c r="B148" s="6" t="s">
        <v>20</v>
      </c>
      <c r="C148" s="10" t="s">
        <v>21</v>
      </c>
      <c r="D148" s="11" t="s">
        <v>22</v>
      </c>
      <c r="E148" s="5" t="s">
        <v>15</v>
      </c>
      <c r="F148" s="171" t="s">
        <v>32</v>
      </c>
      <c r="G148" s="219">
        <v>35</v>
      </c>
      <c r="H148" s="48" t="s">
        <v>17</v>
      </c>
      <c r="I148" s="203"/>
      <c r="J148" s="202"/>
      <c r="K148" s="202"/>
      <c r="L148" s="202"/>
      <c r="M148" s="202"/>
    </row>
    <row r="149" spans="1:13" x14ac:dyDescent="0.25">
      <c r="A149" s="12" t="s">
        <v>25</v>
      </c>
      <c r="B149" s="6" t="s">
        <v>26</v>
      </c>
      <c r="C149" s="13" t="s">
        <v>13</v>
      </c>
      <c r="D149" s="14" t="s">
        <v>27</v>
      </c>
      <c r="E149" s="5" t="s">
        <v>15</v>
      </c>
      <c r="F149" s="171" t="s">
        <v>16</v>
      </c>
      <c r="G149" s="219">
        <v>37</v>
      </c>
      <c r="H149" s="48" t="s">
        <v>17</v>
      </c>
      <c r="I149" s="203"/>
      <c r="J149" s="202"/>
      <c r="K149" s="202"/>
      <c r="L149" s="202"/>
      <c r="M149" s="202"/>
    </row>
    <row r="150" spans="1:13" x14ac:dyDescent="0.25">
      <c r="A150" s="13" t="s">
        <v>28</v>
      </c>
      <c r="B150" s="6" t="s">
        <v>29</v>
      </c>
      <c r="C150" s="13" t="s">
        <v>30</v>
      </c>
      <c r="D150" s="5" t="s">
        <v>31</v>
      </c>
      <c r="E150" s="5" t="s">
        <v>15</v>
      </c>
      <c r="F150" s="171" t="s">
        <v>32</v>
      </c>
      <c r="G150" s="219">
        <v>35</v>
      </c>
      <c r="H150" s="48" t="s">
        <v>17</v>
      </c>
      <c r="I150" s="203"/>
      <c r="J150" s="202"/>
      <c r="K150" s="202"/>
      <c r="L150" s="202"/>
      <c r="M150" s="202"/>
    </row>
    <row r="151" spans="1:13" x14ac:dyDescent="0.25">
      <c r="A151" s="6" t="s">
        <v>33</v>
      </c>
      <c r="B151" s="6" t="s">
        <v>34</v>
      </c>
      <c r="C151" s="7" t="s">
        <v>13</v>
      </c>
      <c r="D151" s="5" t="s">
        <v>35</v>
      </c>
      <c r="E151" s="5" t="s">
        <v>15</v>
      </c>
      <c r="F151" s="171" t="s">
        <v>36</v>
      </c>
      <c r="G151" s="219">
        <v>33</v>
      </c>
      <c r="H151" s="48" t="s">
        <v>17</v>
      </c>
      <c r="I151" s="203"/>
      <c r="J151" s="202"/>
      <c r="K151" s="202"/>
      <c r="L151" s="202"/>
      <c r="M151" s="202"/>
    </row>
    <row r="152" spans="1:13" x14ac:dyDescent="0.25">
      <c r="A152" s="6" t="s">
        <v>37</v>
      </c>
      <c r="B152" s="6" t="s">
        <v>38</v>
      </c>
      <c r="C152" s="7" t="s">
        <v>13</v>
      </c>
      <c r="D152" s="5" t="s">
        <v>35</v>
      </c>
      <c r="E152" s="5" t="s">
        <v>15</v>
      </c>
      <c r="F152" s="171" t="s">
        <v>36</v>
      </c>
      <c r="G152" s="219">
        <v>33</v>
      </c>
      <c r="H152" s="48" t="s">
        <v>39</v>
      </c>
      <c r="I152" s="203"/>
      <c r="J152" s="202"/>
      <c r="K152" s="202"/>
      <c r="L152" s="202"/>
      <c r="M152" s="202"/>
    </row>
    <row r="153" spans="1:13" x14ac:dyDescent="0.25">
      <c r="A153" s="6" t="s">
        <v>41</v>
      </c>
      <c r="B153" s="6" t="s">
        <v>42</v>
      </c>
      <c r="C153" s="7" t="s">
        <v>13</v>
      </c>
      <c r="D153" s="5" t="s">
        <v>35</v>
      </c>
      <c r="E153" s="5" t="s">
        <v>15</v>
      </c>
      <c r="F153" s="171" t="s">
        <v>43</v>
      </c>
      <c r="G153" s="219">
        <v>32</v>
      </c>
      <c r="H153" s="48" t="s">
        <v>17</v>
      </c>
      <c r="I153" s="203"/>
      <c r="J153" s="242"/>
      <c r="K153" s="242"/>
      <c r="L153" s="202"/>
      <c r="M153" s="202"/>
    </row>
    <row r="154" spans="1:13" x14ac:dyDescent="0.25">
      <c r="A154" s="12" t="s">
        <v>44</v>
      </c>
      <c r="B154" s="6" t="s">
        <v>45</v>
      </c>
      <c r="C154" s="13" t="s">
        <v>30</v>
      </c>
      <c r="D154" s="14" t="s">
        <v>27</v>
      </c>
      <c r="E154" s="5" t="s">
        <v>15</v>
      </c>
      <c r="F154" s="171" t="s">
        <v>36</v>
      </c>
      <c r="G154" s="219">
        <v>32</v>
      </c>
      <c r="H154" s="48" t="s">
        <v>17</v>
      </c>
      <c r="I154" s="203"/>
      <c r="J154" s="242"/>
      <c r="K154" s="242"/>
      <c r="L154" s="202"/>
      <c r="M154" s="202"/>
    </row>
    <row r="155" spans="1:13" x14ac:dyDescent="0.25">
      <c r="A155" s="13" t="s">
        <v>46</v>
      </c>
      <c r="B155" s="6" t="s">
        <v>47</v>
      </c>
      <c r="C155" s="13" t="s">
        <v>30</v>
      </c>
      <c r="D155" s="5" t="s">
        <v>31</v>
      </c>
      <c r="E155" s="5" t="s">
        <v>15</v>
      </c>
      <c r="F155" s="171" t="s">
        <v>36</v>
      </c>
      <c r="G155" s="219">
        <v>32</v>
      </c>
      <c r="H155" s="48" t="s">
        <v>17</v>
      </c>
      <c r="I155" s="203"/>
      <c r="J155" s="202"/>
      <c r="K155" s="202"/>
      <c r="L155" s="202"/>
      <c r="M155" s="202"/>
    </row>
    <row r="156" spans="1:13" x14ac:dyDescent="0.25">
      <c r="A156" s="13" t="s">
        <v>48</v>
      </c>
      <c r="B156" s="6" t="s">
        <v>49</v>
      </c>
      <c r="C156" s="13" t="s">
        <v>30</v>
      </c>
      <c r="D156" s="5" t="s">
        <v>31</v>
      </c>
      <c r="E156" s="5" t="s">
        <v>15</v>
      </c>
      <c r="F156" s="171" t="s">
        <v>36</v>
      </c>
      <c r="G156" s="219">
        <v>32</v>
      </c>
      <c r="H156" s="48" t="s">
        <v>17</v>
      </c>
      <c r="I156" s="203"/>
      <c r="J156" s="202"/>
      <c r="K156" s="202"/>
      <c r="L156" s="202"/>
      <c r="M156" s="202"/>
    </row>
    <row r="157" spans="1:13" x14ac:dyDescent="0.25">
      <c r="A157" s="6" t="s">
        <v>50</v>
      </c>
      <c r="B157" s="6" t="s">
        <v>51</v>
      </c>
      <c r="C157" s="7" t="s">
        <v>30</v>
      </c>
      <c r="D157" s="5" t="s">
        <v>52</v>
      </c>
      <c r="E157" s="5" t="s">
        <v>15</v>
      </c>
      <c r="F157" s="171" t="s">
        <v>36</v>
      </c>
      <c r="G157" s="219">
        <v>33</v>
      </c>
      <c r="H157" s="48" t="s">
        <v>17</v>
      </c>
      <c r="I157" s="203"/>
      <c r="J157" s="202"/>
      <c r="K157" s="202"/>
      <c r="L157" s="202"/>
      <c r="M157" s="202"/>
    </row>
    <row r="158" spans="1:13" x14ac:dyDescent="0.25">
      <c r="A158" s="6" t="s">
        <v>53</v>
      </c>
      <c r="B158" s="6" t="s">
        <v>54</v>
      </c>
      <c r="C158" s="7" t="s">
        <v>30</v>
      </c>
      <c r="D158" s="5" t="s">
        <v>52</v>
      </c>
      <c r="E158" s="5" t="s">
        <v>15</v>
      </c>
      <c r="F158" s="171" t="s">
        <v>36</v>
      </c>
      <c r="G158" s="219">
        <v>33</v>
      </c>
      <c r="H158" s="48" t="s">
        <v>17</v>
      </c>
      <c r="I158" s="203"/>
      <c r="J158" s="202"/>
      <c r="K158" s="202"/>
      <c r="L158" s="202"/>
      <c r="M158" s="202"/>
    </row>
    <row r="159" spans="1:13" x14ac:dyDescent="0.25">
      <c r="A159" s="6" t="s">
        <v>55</v>
      </c>
      <c r="B159" s="6" t="s">
        <v>56</v>
      </c>
      <c r="C159" s="7" t="s">
        <v>30</v>
      </c>
      <c r="D159" s="5" t="s">
        <v>35</v>
      </c>
      <c r="E159" s="5" t="s">
        <v>15</v>
      </c>
      <c r="F159" s="171" t="s">
        <v>43</v>
      </c>
      <c r="G159" s="219">
        <v>32</v>
      </c>
      <c r="H159" s="48" t="s">
        <v>17</v>
      </c>
      <c r="I159" s="203"/>
      <c r="J159" s="202"/>
      <c r="K159" s="202"/>
      <c r="L159" s="202"/>
      <c r="M159" s="202"/>
    </row>
    <row r="160" spans="1:13" x14ac:dyDescent="0.25">
      <c r="A160" s="12" t="s">
        <v>57</v>
      </c>
      <c r="B160" s="6" t="s">
        <v>58</v>
      </c>
      <c r="C160" s="13" t="s">
        <v>30</v>
      </c>
      <c r="D160" s="14" t="s">
        <v>27</v>
      </c>
      <c r="E160" s="5" t="s">
        <v>15</v>
      </c>
      <c r="F160" s="171" t="s">
        <v>59</v>
      </c>
      <c r="G160" s="219">
        <v>31</v>
      </c>
      <c r="H160" s="48" t="s">
        <v>17</v>
      </c>
      <c r="I160" s="203"/>
      <c r="J160" s="202"/>
      <c r="K160" s="202"/>
      <c r="L160" s="202"/>
      <c r="M160" s="202"/>
    </row>
    <row r="161" spans="1:13" x14ac:dyDescent="0.25">
      <c r="A161" s="6" t="s">
        <v>60</v>
      </c>
      <c r="B161" s="6" t="s">
        <v>61</v>
      </c>
      <c r="C161" s="7" t="s">
        <v>30</v>
      </c>
      <c r="D161" s="14" t="s">
        <v>27</v>
      </c>
      <c r="E161" s="5" t="s">
        <v>15</v>
      </c>
      <c r="F161" s="171" t="s">
        <v>59</v>
      </c>
      <c r="G161" s="219">
        <v>31</v>
      </c>
      <c r="H161" s="48" t="s">
        <v>17</v>
      </c>
      <c r="I161" s="203"/>
      <c r="J161" s="202"/>
      <c r="K161" s="202"/>
      <c r="L161" s="202"/>
      <c r="M161" s="202"/>
    </row>
    <row r="162" spans="1:13" x14ac:dyDescent="0.25">
      <c r="A162" s="6" t="s">
        <v>62</v>
      </c>
      <c r="B162" s="6" t="s">
        <v>63</v>
      </c>
      <c r="C162" s="7" t="s">
        <v>30</v>
      </c>
      <c r="D162" s="14" t="s">
        <v>27</v>
      </c>
      <c r="E162" s="5" t="s">
        <v>15</v>
      </c>
      <c r="F162" s="171" t="s">
        <v>59</v>
      </c>
      <c r="G162" s="219">
        <v>31</v>
      </c>
      <c r="H162" s="48" t="s">
        <v>17</v>
      </c>
      <c r="I162" s="203"/>
      <c r="J162" s="202"/>
      <c r="K162" s="202"/>
      <c r="L162" s="202"/>
      <c r="M162" s="202"/>
    </row>
    <row r="163" spans="1:13" x14ac:dyDescent="0.25">
      <c r="A163" s="13" t="s">
        <v>64</v>
      </c>
      <c r="B163" s="6" t="s">
        <v>65</v>
      </c>
      <c r="C163" s="13" t="s">
        <v>30</v>
      </c>
      <c r="D163" s="5" t="s">
        <v>31</v>
      </c>
      <c r="E163" s="5" t="s">
        <v>15</v>
      </c>
      <c r="F163" s="171" t="s">
        <v>43</v>
      </c>
      <c r="G163" s="219">
        <v>31</v>
      </c>
      <c r="H163" s="48" t="s">
        <v>17</v>
      </c>
      <c r="I163" s="203"/>
      <c r="J163" s="202"/>
      <c r="K163" s="202"/>
      <c r="L163" s="202"/>
      <c r="M163" s="202"/>
    </row>
    <row r="164" spans="1:13" x14ac:dyDescent="0.25">
      <c r="A164" s="6" t="s">
        <v>66</v>
      </c>
      <c r="B164" s="6" t="s">
        <v>67</v>
      </c>
      <c r="C164" s="7" t="s">
        <v>30</v>
      </c>
      <c r="D164" s="47" t="s">
        <v>68</v>
      </c>
      <c r="E164" s="5" t="s">
        <v>15</v>
      </c>
      <c r="F164" s="171" t="s">
        <v>43</v>
      </c>
      <c r="G164" s="219">
        <v>31</v>
      </c>
      <c r="H164" s="48" t="s">
        <v>17</v>
      </c>
      <c r="I164" s="203"/>
      <c r="J164" s="202"/>
      <c r="K164" s="202"/>
      <c r="L164" s="202"/>
      <c r="M164" s="202"/>
    </row>
    <row r="165" spans="1:13" x14ac:dyDescent="0.25">
      <c r="A165" s="6" t="s">
        <v>69</v>
      </c>
      <c r="B165" s="6" t="s">
        <v>70</v>
      </c>
      <c r="C165" s="7" t="s">
        <v>30</v>
      </c>
      <c r="D165" s="5" t="s">
        <v>35</v>
      </c>
      <c r="E165" s="5" t="s">
        <v>15</v>
      </c>
      <c r="F165" s="171" t="s">
        <v>71</v>
      </c>
      <c r="G165" s="219">
        <v>30</v>
      </c>
      <c r="H165" s="48" t="s">
        <v>72</v>
      </c>
      <c r="I165" s="203"/>
      <c r="J165" s="202"/>
      <c r="K165" s="202"/>
      <c r="L165" s="202"/>
      <c r="M165" s="202"/>
    </row>
    <row r="166" spans="1:13" x14ac:dyDescent="0.25">
      <c r="A166" s="6" t="s">
        <v>73</v>
      </c>
      <c r="B166" s="6" t="s">
        <v>74</v>
      </c>
      <c r="C166" s="7" t="s">
        <v>30</v>
      </c>
      <c r="D166" s="5" t="s">
        <v>35</v>
      </c>
      <c r="E166" s="5" t="s">
        <v>15</v>
      </c>
      <c r="F166" s="171" t="s">
        <v>71</v>
      </c>
      <c r="G166" s="219">
        <v>30</v>
      </c>
      <c r="H166" s="48" t="s">
        <v>17</v>
      </c>
      <c r="I166" s="203"/>
      <c r="J166" s="202"/>
      <c r="K166" s="202"/>
      <c r="L166" s="202"/>
      <c r="M166" s="202"/>
    </row>
    <row r="167" spans="1:13" x14ac:dyDescent="0.25">
      <c r="A167" s="6" t="s">
        <v>75</v>
      </c>
      <c r="B167" s="6" t="s">
        <v>76</v>
      </c>
      <c r="C167" s="7" t="s">
        <v>30</v>
      </c>
      <c r="D167" s="14" t="s">
        <v>27</v>
      </c>
      <c r="E167" s="5" t="s">
        <v>15</v>
      </c>
      <c r="F167" s="171" t="s">
        <v>77</v>
      </c>
      <c r="G167" s="219">
        <v>29</v>
      </c>
      <c r="H167" s="48" t="s">
        <v>1</v>
      </c>
      <c r="I167" s="203"/>
      <c r="J167" s="202"/>
      <c r="K167" s="202"/>
      <c r="L167" s="202"/>
      <c r="M167" s="202"/>
    </row>
    <row r="168" spans="1:13" x14ac:dyDescent="0.25">
      <c r="A168" s="6" t="s">
        <v>78</v>
      </c>
      <c r="B168" s="6" t="s">
        <v>79</v>
      </c>
      <c r="C168" s="7" t="s">
        <v>30</v>
      </c>
      <c r="D168" s="5" t="s">
        <v>14</v>
      </c>
      <c r="E168" s="5" t="s">
        <v>15</v>
      </c>
      <c r="F168" s="171" t="s">
        <v>80</v>
      </c>
      <c r="G168" s="219">
        <v>28</v>
      </c>
      <c r="H168" s="48" t="s">
        <v>17</v>
      </c>
      <c r="I168" s="203"/>
      <c r="J168" s="202"/>
      <c r="K168" s="202"/>
      <c r="L168" s="202"/>
      <c r="M168" s="202"/>
    </row>
    <row r="169" spans="1:13" x14ac:dyDescent="0.25">
      <c r="A169" s="6" t="s">
        <v>81</v>
      </c>
      <c r="B169" s="6" t="s">
        <v>82</v>
      </c>
      <c r="C169" s="7" t="s">
        <v>30</v>
      </c>
      <c r="D169" s="5" t="s">
        <v>52</v>
      </c>
      <c r="E169" s="5" t="s">
        <v>15</v>
      </c>
      <c r="F169" s="171" t="s">
        <v>80</v>
      </c>
      <c r="G169" s="219">
        <v>28</v>
      </c>
      <c r="H169" s="48" t="s">
        <v>17</v>
      </c>
      <c r="I169" s="203"/>
      <c r="J169" s="202"/>
      <c r="K169" s="202"/>
      <c r="L169" s="202"/>
      <c r="M169" s="202"/>
    </row>
    <row r="170" spans="1:13" x14ac:dyDescent="0.25">
      <c r="A170" s="13" t="s">
        <v>83</v>
      </c>
      <c r="B170" s="6" t="s">
        <v>84</v>
      </c>
      <c r="C170" s="13" t="s">
        <v>30</v>
      </c>
      <c r="D170" s="5" t="s">
        <v>31</v>
      </c>
      <c r="E170" s="5" t="s">
        <v>15</v>
      </c>
      <c r="F170" s="171" t="s">
        <v>85</v>
      </c>
      <c r="G170" s="219">
        <v>27</v>
      </c>
      <c r="H170" s="48" t="s">
        <v>17</v>
      </c>
      <c r="I170" s="203"/>
      <c r="J170" s="202"/>
      <c r="K170" s="202"/>
      <c r="L170" s="202"/>
      <c r="M170" s="202"/>
    </row>
    <row r="171" spans="1:13" x14ac:dyDescent="0.25">
      <c r="A171" s="6" t="s">
        <v>86</v>
      </c>
      <c r="B171" s="6" t="s">
        <v>87</v>
      </c>
      <c r="C171" s="7" t="s">
        <v>88</v>
      </c>
      <c r="D171" s="14" t="s">
        <v>27</v>
      </c>
      <c r="E171" s="5" t="s">
        <v>15</v>
      </c>
      <c r="F171" s="171" t="s">
        <v>89</v>
      </c>
      <c r="G171" s="219">
        <v>21</v>
      </c>
      <c r="H171" s="48" t="s">
        <v>17</v>
      </c>
      <c r="I171" s="203"/>
      <c r="J171" s="202"/>
      <c r="K171" s="202"/>
      <c r="L171" s="202"/>
      <c r="M171" s="202"/>
    </row>
    <row r="172" spans="1:13" x14ac:dyDescent="0.25">
      <c r="A172" s="13" t="s">
        <v>90</v>
      </c>
      <c r="B172" s="6" t="s">
        <v>91</v>
      </c>
      <c r="C172" s="13" t="s">
        <v>30</v>
      </c>
      <c r="D172" s="5" t="s">
        <v>31</v>
      </c>
      <c r="E172" s="5" t="s">
        <v>15</v>
      </c>
      <c r="F172" s="171" t="s">
        <v>92</v>
      </c>
      <c r="G172" s="219">
        <v>22</v>
      </c>
      <c r="H172" s="48" t="s">
        <v>17</v>
      </c>
      <c r="I172" s="203"/>
      <c r="J172" s="202"/>
      <c r="K172" s="202"/>
      <c r="L172" s="202"/>
      <c r="M172" s="202"/>
    </row>
    <row r="173" spans="1:13" x14ac:dyDescent="0.25">
      <c r="A173" s="6" t="s">
        <v>93</v>
      </c>
      <c r="B173" s="6" t="s">
        <v>94</v>
      </c>
      <c r="C173" s="7" t="s">
        <v>13</v>
      </c>
      <c r="D173" s="5" t="s">
        <v>95</v>
      </c>
      <c r="E173" s="5" t="s">
        <v>15</v>
      </c>
      <c r="F173" s="171" t="s">
        <v>539</v>
      </c>
      <c r="G173" s="219">
        <v>20</v>
      </c>
      <c r="H173" s="48" t="s">
        <v>96</v>
      </c>
      <c r="I173" s="203"/>
      <c r="J173" s="202"/>
      <c r="K173" s="202"/>
      <c r="L173" s="202"/>
      <c r="M173" s="202"/>
    </row>
    <row r="174" spans="1:13" x14ac:dyDescent="0.25">
      <c r="A174" s="12" t="s">
        <v>97</v>
      </c>
      <c r="B174" s="6" t="s">
        <v>98</v>
      </c>
      <c r="C174" s="13" t="s">
        <v>30</v>
      </c>
      <c r="D174" s="14" t="s">
        <v>99</v>
      </c>
      <c r="E174" s="5" t="s">
        <v>15</v>
      </c>
      <c r="F174" s="171" t="s">
        <v>92</v>
      </c>
      <c r="G174" s="219">
        <v>22</v>
      </c>
      <c r="H174" s="48" t="s">
        <v>17</v>
      </c>
      <c r="I174" s="203"/>
      <c r="J174" s="202"/>
      <c r="K174" s="202"/>
      <c r="L174" s="202"/>
      <c r="M174" s="202"/>
    </row>
    <row r="175" spans="1:13" x14ac:dyDescent="0.25">
      <c r="A175" s="13" t="s">
        <v>100</v>
      </c>
      <c r="B175" s="6" t="s">
        <v>101</v>
      </c>
      <c r="C175" s="13" t="s">
        <v>102</v>
      </c>
      <c r="D175" s="5" t="s">
        <v>31</v>
      </c>
      <c r="E175" s="5" t="s">
        <v>15</v>
      </c>
      <c r="F175" s="171" t="s">
        <v>103</v>
      </c>
      <c r="G175" s="219">
        <v>18</v>
      </c>
      <c r="H175" s="48" t="s">
        <v>17</v>
      </c>
      <c r="I175" s="203"/>
      <c r="J175" s="202"/>
      <c r="K175" s="202"/>
      <c r="L175" s="202"/>
      <c r="M175" s="202"/>
    </row>
    <row r="176" spans="1:13" x14ac:dyDescent="0.25">
      <c r="A176" s="18" t="s">
        <v>320</v>
      </c>
      <c r="B176" s="9" t="s">
        <v>105</v>
      </c>
      <c r="C176" s="7" t="s">
        <v>13</v>
      </c>
      <c r="D176" s="47" t="s">
        <v>68</v>
      </c>
      <c r="E176" s="5" t="s">
        <v>15</v>
      </c>
      <c r="F176" s="47" t="s">
        <v>103</v>
      </c>
      <c r="G176" s="56">
        <v>18</v>
      </c>
      <c r="H176" s="48" t="s">
        <v>17</v>
      </c>
      <c r="I176" s="210"/>
      <c r="J176" s="208"/>
      <c r="K176" s="202"/>
      <c r="L176" s="209"/>
      <c r="M176" s="210"/>
    </row>
    <row r="177" spans="1:13" x14ac:dyDescent="0.25">
      <c r="A177" s="18" t="s">
        <v>106</v>
      </c>
      <c r="B177" s="6" t="s">
        <v>107</v>
      </c>
      <c r="C177" s="7" t="s">
        <v>102</v>
      </c>
      <c r="D177" s="47" t="s">
        <v>68</v>
      </c>
      <c r="E177" s="5" t="s">
        <v>15</v>
      </c>
      <c r="F177" s="171" t="s">
        <v>103</v>
      </c>
      <c r="G177" s="219">
        <v>18</v>
      </c>
      <c r="H177" s="48" t="s">
        <v>72</v>
      </c>
      <c r="I177" s="203"/>
      <c r="J177" s="202"/>
      <c r="K177" s="202"/>
      <c r="L177" s="202"/>
      <c r="M177" s="202"/>
    </row>
    <row r="178" spans="1:13" x14ac:dyDescent="0.25">
      <c r="A178" s="12" t="s">
        <v>108</v>
      </c>
      <c r="B178" s="6" t="s">
        <v>109</v>
      </c>
      <c r="C178" s="13" t="s">
        <v>13</v>
      </c>
      <c r="D178" s="5" t="s">
        <v>110</v>
      </c>
      <c r="E178" s="5" t="s">
        <v>15</v>
      </c>
      <c r="F178" s="171" t="s">
        <v>111</v>
      </c>
      <c r="G178" s="219">
        <v>19</v>
      </c>
      <c r="H178" s="48" t="s">
        <v>17</v>
      </c>
      <c r="I178" s="203"/>
      <c r="J178" s="202"/>
      <c r="K178" s="202"/>
      <c r="L178" s="202"/>
      <c r="M178" s="202"/>
    </row>
    <row r="179" spans="1:13" x14ac:dyDescent="0.25">
      <c r="A179" s="13" t="s">
        <v>112</v>
      </c>
      <c r="B179" s="6" t="s">
        <v>113</v>
      </c>
      <c r="C179" s="13" t="s">
        <v>102</v>
      </c>
      <c r="D179" s="5" t="s">
        <v>31</v>
      </c>
      <c r="E179" s="5" t="s">
        <v>15</v>
      </c>
      <c r="F179" s="171" t="s">
        <v>103</v>
      </c>
      <c r="G179" s="219">
        <v>18</v>
      </c>
      <c r="H179" s="48" t="s">
        <v>1</v>
      </c>
      <c r="I179" s="203"/>
      <c r="J179" s="202"/>
      <c r="K179" s="202"/>
      <c r="L179" s="202"/>
      <c r="M179" s="202"/>
    </row>
    <row r="180" spans="1:13" x14ac:dyDescent="0.25">
      <c r="A180" s="13" t="s">
        <v>114</v>
      </c>
      <c r="B180" s="6" t="s">
        <v>115</v>
      </c>
      <c r="C180" s="13" t="s">
        <v>13</v>
      </c>
      <c r="D180" s="5" t="s">
        <v>31</v>
      </c>
      <c r="E180" s="5" t="s">
        <v>15</v>
      </c>
      <c r="F180" s="171" t="s">
        <v>103</v>
      </c>
      <c r="G180" s="219">
        <v>18</v>
      </c>
      <c r="H180" s="48" t="s">
        <v>17</v>
      </c>
      <c r="I180" s="203"/>
      <c r="J180" s="202"/>
      <c r="K180" s="202"/>
      <c r="L180" s="202"/>
      <c r="M180" s="202"/>
    </row>
    <row r="181" spans="1:13" x14ac:dyDescent="0.25">
      <c r="A181" s="6" t="s">
        <v>116</v>
      </c>
      <c r="B181" s="6" t="s">
        <v>117</v>
      </c>
      <c r="C181" s="7" t="s">
        <v>13</v>
      </c>
      <c r="D181" s="5" t="s">
        <v>35</v>
      </c>
      <c r="E181" s="5" t="s">
        <v>15</v>
      </c>
      <c r="F181" s="171" t="s">
        <v>118</v>
      </c>
      <c r="G181" s="219">
        <v>11</v>
      </c>
      <c r="H181" s="48" t="s">
        <v>17</v>
      </c>
      <c r="I181" s="203"/>
      <c r="J181" s="202"/>
      <c r="K181" s="202"/>
      <c r="L181" s="202"/>
      <c r="M181" s="202"/>
    </row>
    <row r="182" spans="1:13" x14ac:dyDescent="0.25">
      <c r="A182" s="18" t="s">
        <v>119</v>
      </c>
      <c r="B182" s="6" t="s">
        <v>120</v>
      </c>
      <c r="C182" s="7" t="s">
        <v>102</v>
      </c>
      <c r="D182" s="5" t="s">
        <v>14</v>
      </c>
      <c r="E182" s="5" t="s">
        <v>15</v>
      </c>
      <c r="F182" s="171" t="s">
        <v>118</v>
      </c>
      <c r="G182" s="219">
        <v>11</v>
      </c>
      <c r="H182" s="48" t="s">
        <v>17</v>
      </c>
      <c r="I182" s="203"/>
      <c r="J182" s="202"/>
      <c r="K182" s="202"/>
      <c r="L182" s="202"/>
      <c r="M182" s="202"/>
    </row>
    <row r="183" spans="1:13" x14ac:dyDescent="0.25">
      <c r="A183" s="6" t="s">
        <v>121</v>
      </c>
      <c r="B183" s="6" t="s">
        <v>122</v>
      </c>
      <c r="C183" s="7" t="s">
        <v>30</v>
      </c>
      <c r="D183" s="47" t="s">
        <v>68</v>
      </c>
      <c r="E183" s="5" t="s">
        <v>15</v>
      </c>
      <c r="F183" s="171" t="s">
        <v>118</v>
      </c>
      <c r="G183" s="219">
        <v>11</v>
      </c>
      <c r="H183" s="48" t="s">
        <v>17</v>
      </c>
      <c r="I183" s="203"/>
      <c r="J183" s="202"/>
      <c r="K183" s="202"/>
      <c r="L183" s="202"/>
      <c r="M183" s="202"/>
    </row>
    <row r="184" spans="1:13" x14ac:dyDescent="0.25">
      <c r="A184" s="6" t="s">
        <v>123</v>
      </c>
      <c r="B184" s="9" t="s">
        <v>124</v>
      </c>
      <c r="C184" s="7" t="s">
        <v>102</v>
      </c>
      <c r="D184" s="47" t="s">
        <v>68</v>
      </c>
      <c r="E184" s="5" t="s">
        <v>15</v>
      </c>
      <c r="F184" s="47" t="s">
        <v>118</v>
      </c>
      <c r="G184" s="56">
        <v>11</v>
      </c>
      <c r="H184" s="48" t="s">
        <v>17</v>
      </c>
      <c r="I184" s="210"/>
      <c r="J184" s="202"/>
      <c r="K184" s="202"/>
      <c r="L184" s="239"/>
      <c r="M184" s="239"/>
    </row>
    <row r="185" spans="1:13" x14ac:dyDescent="0.25">
      <c r="A185" s="12" t="s">
        <v>125</v>
      </c>
      <c r="B185" s="6" t="s">
        <v>126</v>
      </c>
      <c r="C185" s="13" t="s">
        <v>30</v>
      </c>
      <c r="D185" s="14" t="s">
        <v>99</v>
      </c>
      <c r="E185" s="5" t="s">
        <v>15</v>
      </c>
      <c r="F185" s="171" t="s">
        <v>118</v>
      </c>
      <c r="G185" s="219">
        <v>11</v>
      </c>
      <c r="H185" s="48" t="s">
        <v>17</v>
      </c>
      <c r="I185" s="203"/>
      <c r="J185" s="202"/>
      <c r="K185" s="202"/>
      <c r="L185" s="202"/>
      <c r="M185" s="202"/>
    </row>
    <row r="186" spans="1:13" x14ac:dyDescent="0.25">
      <c r="A186" s="12" t="s">
        <v>127</v>
      </c>
      <c r="B186" s="6" t="s">
        <v>128</v>
      </c>
      <c r="C186" s="13" t="s">
        <v>102</v>
      </c>
      <c r="D186" s="14" t="s">
        <v>99</v>
      </c>
      <c r="E186" s="5" t="s">
        <v>15</v>
      </c>
      <c r="F186" s="171" t="s">
        <v>118</v>
      </c>
      <c r="G186" s="219">
        <v>11</v>
      </c>
      <c r="H186" s="48" t="s">
        <v>17</v>
      </c>
      <c r="I186" s="203"/>
      <c r="J186" s="202"/>
      <c r="K186" s="202"/>
      <c r="L186" s="202"/>
      <c r="M186" s="202"/>
    </row>
    <row r="187" spans="1:13" x14ac:dyDescent="0.25">
      <c r="A187" s="18" t="s">
        <v>129</v>
      </c>
      <c r="B187" s="6" t="s">
        <v>130</v>
      </c>
      <c r="C187" s="7" t="s">
        <v>88</v>
      </c>
      <c r="D187" s="14" t="s">
        <v>27</v>
      </c>
      <c r="E187" s="5" t="s">
        <v>15</v>
      </c>
      <c r="F187" s="171" t="s">
        <v>131</v>
      </c>
      <c r="G187" s="219">
        <v>6</v>
      </c>
      <c r="H187" s="48" t="s">
        <v>17</v>
      </c>
      <c r="I187" s="203"/>
      <c r="J187" s="202"/>
      <c r="K187" s="202"/>
      <c r="L187" s="202"/>
      <c r="M187" s="202"/>
    </row>
    <row r="188" spans="1:13" x14ac:dyDescent="0.25">
      <c r="A188" s="6" t="s">
        <v>132</v>
      </c>
      <c r="B188" s="6" t="s">
        <v>133</v>
      </c>
      <c r="C188" s="7" t="s">
        <v>102</v>
      </c>
      <c r="D188" s="5" t="s">
        <v>35</v>
      </c>
      <c r="E188" s="5" t="s">
        <v>15</v>
      </c>
      <c r="F188" s="171" t="s">
        <v>134</v>
      </c>
      <c r="G188" s="219">
        <v>5</v>
      </c>
      <c r="H188" s="48" t="s">
        <v>39</v>
      </c>
      <c r="I188" s="203"/>
      <c r="J188" s="202"/>
      <c r="K188" s="202"/>
      <c r="L188" s="202"/>
      <c r="M188" s="202"/>
    </row>
    <row r="189" spans="1:13" x14ac:dyDescent="0.25">
      <c r="A189" s="6" t="s">
        <v>135</v>
      </c>
      <c r="B189" s="6" t="s">
        <v>136</v>
      </c>
      <c r="C189" s="7" t="s">
        <v>102</v>
      </c>
      <c r="D189" s="5" t="s">
        <v>35</v>
      </c>
      <c r="E189" s="5" t="s">
        <v>15</v>
      </c>
      <c r="F189" s="171" t="s">
        <v>131</v>
      </c>
      <c r="G189" s="219">
        <v>6</v>
      </c>
      <c r="H189" s="48" t="s">
        <v>17</v>
      </c>
      <c r="I189" s="203"/>
      <c r="J189" s="202"/>
      <c r="K189" s="202"/>
      <c r="L189" s="202"/>
      <c r="M189" s="202"/>
    </row>
    <row r="190" spans="1:13" x14ac:dyDescent="0.25">
      <c r="A190" s="6" t="s">
        <v>137</v>
      </c>
      <c r="B190" s="6" t="s">
        <v>138</v>
      </c>
      <c r="C190" s="7" t="s">
        <v>102</v>
      </c>
      <c r="D190" s="5" t="s">
        <v>14</v>
      </c>
      <c r="E190" s="5" t="s">
        <v>15</v>
      </c>
      <c r="F190" s="171" t="s">
        <v>131</v>
      </c>
      <c r="G190" s="219">
        <v>6</v>
      </c>
      <c r="H190" s="48" t="s">
        <v>17</v>
      </c>
      <c r="I190" s="203"/>
      <c r="J190" s="202"/>
      <c r="K190" s="202"/>
      <c r="L190" s="202"/>
      <c r="M190" s="202"/>
    </row>
    <row r="191" spans="1:13" x14ac:dyDescent="0.25">
      <c r="A191" s="6" t="s">
        <v>139</v>
      </c>
      <c r="B191" s="6" t="s">
        <v>140</v>
      </c>
      <c r="C191" s="7" t="s">
        <v>102</v>
      </c>
      <c r="D191" s="5" t="s">
        <v>14</v>
      </c>
      <c r="E191" s="5" t="s">
        <v>15</v>
      </c>
      <c r="F191" s="171" t="s">
        <v>131</v>
      </c>
      <c r="G191" s="219">
        <v>6</v>
      </c>
      <c r="H191" s="48" t="s">
        <v>17</v>
      </c>
      <c r="I191" s="203"/>
      <c r="J191" s="202"/>
      <c r="K191" s="202"/>
      <c r="L191" s="202"/>
      <c r="M191" s="202"/>
    </row>
    <row r="192" spans="1:13" x14ac:dyDescent="0.25">
      <c r="A192" s="12" t="s">
        <v>141</v>
      </c>
      <c r="B192" s="6" t="s">
        <v>142</v>
      </c>
      <c r="C192" s="13" t="s">
        <v>88</v>
      </c>
      <c r="D192" s="14" t="s">
        <v>27</v>
      </c>
      <c r="E192" s="5" t="s">
        <v>15</v>
      </c>
      <c r="F192" s="171" t="s">
        <v>134</v>
      </c>
      <c r="G192" s="219">
        <v>5</v>
      </c>
      <c r="H192" s="48" t="s">
        <v>17</v>
      </c>
      <c r="I192" s="203"/>
      <c r="J192" s="202"/>
      <c r="K192" s="202"/>
      <c r="L192" s="202"/>
      <c r="M192" s="202"/>
    </row>
    <row r="193" spans="1:13" x14ac:dyDescent="0.25">
      <c r="A193" s="6" t="s">
        <v>143</v>
      </c>
      <c r="B193" s="6" t="s">
        <v>144</v>
      </c>
      <c r="C193" s="7" t="s">
        <v>88</v>
      </c>
      <c r="D193" s="14" t="s">
        <v>27</v>
      </c>
      <c r="E193" s="5" t="s">
        <v>15</v>
      </c>
      <c r="F193" s="171" t="s">
        <v>131</v>
      </c>
      <c r="G193" s="219">
        <v>6</v>
      </c>
      <c r="H193" s="48" t="s">
        <v>17</v>
      </c>
      <c r="I193" s="203"/>
      <c r="J193" s="202"/>
      <c r="K193" s="202"/>
      <c r="L193" s="202"/>
      <c r="M193" s="202"/>
    </row>
    <row r="194" spans="1:13" x14ac:dyDescent="0.25">
      <c r="A194" s="18" t="s">
        <v>145</v>
      </c>
      <c r="B194" s="170" t="s">
        <v>146</v>
      </c>
      <c r="C194" s="7" t="s">
        <v>102</v>
      </c>
      <c r="D194" s="5" t="s">
        <v>52</v>
      </c>
      <c r="E194" s="5" t="s">
        <v>15</v>
      </c>
      <c r="F194" s="5" t="s">
        <v>131</v>
      </c>
      <c r="G194" s="56">
        <v>7</v>
      </c>
      <c r="H194" s="48" t="s">
        <v>17</v>
      </c>
      <c r="I194" s="202"/>
      <c r="J194" s="208"/>
      <c r="K194" s="202"/>
      <c r="L194" s="212"/>
      <c r="M194" s="213"/>
    </row>
    <row r="195" spans="1:13" x14ac:dyDescent="0.25">
      <c r="A195" s="6" t="s">
        <v>147</v>
      </c>
      <c r="B195" s="6" t="s">
        <v>148</v>
      </c>
      <c r="C195" s="7" t="s">
        <v>102</v>
      </c>
      <c r="D195" s="5" t="s">
        <v>52</v>
      </c>
      <c r="E195" s="5" t="s">
        <v>15</v>
      </c>
      <c r="F195" s="171" t="s">
        <v>131</v>
      </c>
      <c r="G195" s="219">
        <v>6</v>
      </c>
      <c r="H195" s="48" t="s">
        <v>1</v>
      </c>
      <c r="I195" s="203"/>
      <c r="J195" s="202"/>
      <c r="K195" s="202"/>
      <c r="L195" s="202"/>
      <c r="M195" s="202"/>
    </row>
    <row r="196" spans="1:13" x14ac:dyDescent="0.25">
      <c r="A196" s="6" t="s">
        <v>149</v>
      </c>
      <c r="B196" s="6" t="s">
        <v>150</v>
      </c>
      <c r="C196" s="7" t="s">
        <v>102</v>
      </c>
      <c r="D196" s="5" t="s">
        <v>52</v>
      </c>
      <c r="E196" s="5" t="s">
        <v>15</v>
      </c>
      <c r="F196" s="171" t="s">
        <v>131</v>
      </c>
      <c r="G196" s="219">
        <v>6</v>
      </c>
      <c r="H196" s="48" t="s">
        <v>17</v>
      </c>
      <c r="I196" s="203"/>
      <c r="J196" s="202"/>
      <c r="K196" s="202"/>
      <c r="L196" s="202"/>
      <c r="M196" s="202"/>
    </row>
    <row r="197" spans="1:13" x14ac:dyDescent="0.25">
      <c r="A197" s="6" t="s">
        <v>151</v>
      </c>
      <c r="B197" s="6" t="s">
        <v>152</v>
      </c>
      <c r="C197" s="7" t="s">
        <v>102</v>
      </c>
      <c r="D197" s="5" t="s">
        <v>52</v>
      </c>
      <c r="E197" s="5" t="s">
        <v>15</v>
      </c>
      <c r="F197" s="171" t="s">
        <v>134</v>
      </c>
      <c r="G197" s="219">
        <v>5</v>
      </c>
      <c r="H197" s="48" t="s">
        <v>17</v>
      </c>
      <c r="I197" s="203"/>
      <c r="J197" s="202"/>
      <c r="K197" s="202"/>
      <c r="L197" s="202"/>
      <c r="M197" s="202"/>
    </row>
    <row r="198" spans="1:13" x14ac:dyDescent="0.25">
      <c r="A198" s="6" t="s">
        <v>153</v>
      </c>
      <c r="B198" s="6" t="s">
        <v>154</v>
      </c>
      <c r="C198" s="7" t="s">
        <v>102</v>
      </c>
      <c r="D198" s="5" t="s">
        <v>52</v>
      </c>
      <c r="E198" s="5" t="s">
        <v>15</v>
      </c>
      <c r="F198" s="171" t="s">
        <v>134</v>
      </c>
      <c r="G198" s="219">
        <v>5</v>
      </c>
      <c r="H198" s="48" t="s">
        <v>17</v>
      </c>
      <c r="I198" s="203"/>
      <c r="J198" s="202"/>
      <c r="K198" s="202"/>
      <c r="L198" s="202"/>
      <c r="M198" s="202"/>
    </row>
    <row r="199" spans="1:13" x14ac:dyDescent="0.25">
      <c r="A199" s="6" t="s">
        <v>155</v>
      </c>
      <c r="B199" s="6" t="s">
        <v>156</v>
      </c>
      <c r="C199" s="7" t="s">
        <v>102</v>
      </c>
      <c r="D199" s="5" t="s">
        <v>52</v>
      </c>
      <c r="E199" s="5" t="s">
        <v>15</v>
      </c>
      <c r="F199" s="171" t="s">
        <v>134</v>
      </c>
      <c r="G199" s="219">
        <v>5</v>
      </c>
      <c r="H199" s="48" t="s">
        <v>17</v>
      </c>
      <c r="I199" s="203"/>
      <c r="J199" s="202"/>
      <c r="K199" s="202"/>
      <c r="L199" s="202"/>
      <c r="M199" s="202"/>
    </row>
    <row r="200" spans="1:13" x14ac:dyDescent="0.25">
      <c r="A200" s="12" t="s">
        <v>157</v>
      </c>
      <c r="B200" s="6" t="s">
        <v>158</v>
      </c>
      <c r="C200" s="7" t="s">
        <v>102</v>
      </c>
      <c r="D200" s="5" t="s">
        <v>95</v>
      </c>
      <c r="E200" s="5" t="s">
        <v>15</v>
      </c>
      <c r="F200" s="171" t="s">
        <v>131</v>
      </c>
      <c r="G200" s="219">
        <v>5</v>
      </c>
      <c r="H200" s="48" t="s">
        <v>17</v>
      </c>
      <c r="I200" s="203"/>
      <c r="J200" s="202"/>
      <c r="K200" s="202"/>
      <c r="L200" s="202"/>
      <c r="M200" s="202"/>
    </row>
    <row r="201" spans="1:13" x14ac:dyDescent="0.25">
      <c r="A201" s="12" t="s">
        <v>159</v>
      </c>
      <c r="B201" s="6" t="s">
        <v>160</v>
      </c>
      <c r="C201" s="7" t="s">
        <v>102</v>
      </c>
      <c r="D201" s="5" t="s">
        <v>95</v>
      </c>
      <c r="E201" s="5" t="s">
        <v>15</v>
      </c>
      <c r="F201" s="171" t="s">
        <v>131</v>
      </c>
      <c r="G201" s="219">
        <v>5</v>
      </c>
      <c r="H201" s="48" t="s">
        <v>17</v>
      </c>
      <c r="I201" s="203"/>
      <c r="J201" s="202"/>
      <c r="K201" s="202"/>
      <c r="L201" s="202"/>
      <c r="M201" s="202"/>
    </row>
    <row r="202" spans="1:13" x14ac:dyDescent="0.25">
      <c r="A202" s="12" t="s">
        <v>161</v>
      </c>
      <c r="B202" s="6" t="s">
        <v>162</v>
      </c>
      <c r="C202" s="13" t="s">
        <v>102</v>
      </c>
      <c r="D202" s="5" t="s">
        <v>110</v>
      </c>
      <c r="E202" s="5" t="s">
        <v>15</v>
      </c>
      <c r="F202" s="171" t="s">
        <v>134</v>
      </c>
      <c r="G202" s="219">
        <v>5</v>
      </c>
      <c r="H202" s="48" t="s">
        <v>17</v>
      </c>
      <c r="I202" s="203"/>
      <c r="J202" s="202"/>
      <c r="K202" s="202"/>
      <c r="L202" s="202"/>
      <c r="M202" s="202"/>
    </row>
    <row r="203" spans="1:13" x14ac:dyDescent="0.25">
      <c r="A203" s="23" t="s">
        <v>163</v>
      </c>
      <c r="B203" s="6" t="s">
        <v>164</v>
      </c>
      <c r="C203" s="24" t="s">
        <v>165</v>
      </c>
      <c r="D203" s="25" t="s">
        <v>22</v>
      </c>
      <c r="E203" s="5" t="s">
        <v>15</v>
      </c>
      <c r="F203" s="171" t="s">
        <v>134</v>
      </c>
      <c r="G203" s="219">
        <v>5</v>
      </c>
      <c r="H203" s="48" t="s">
        <v>17</v>
      </c>
      <c r="I203" s="203"/>
      <c r="J203" s="202"/>
      <c r="K203" s="202"/>
      <c r="L203" s="202"/>
      <c r="M203" s="202"/>
    </row>
    <row r="204" spans="1:13" x14ac:dyDescent="0.25">
      <c r="A204" s="18" t="s">
        <v>166</v>
      </c>
      <c r="B204" s="6" t="s">
        <v>167</v>
      </c>
      <c r="C204" s="7" t="s">
        <v>102</v>
      </c>
      <c r="D204" s="5" t="s">
        <v>35</v>
      </c>
      <c r="E204" s="5" t="s">
        <v>15</v>
      </c>
      <c r="F204" s="171" t="s">
        <v>168</v>
      </c>
      <c r="G204" s="219">
        <v>2</v>
      </c>
      <c r="H204" s="48" t="s">
        <v>96</v>
      </c>
      <c r="I204" s="203"/>
      <c r="J204" s="202"/>
      <c r="K204" s="202"/>
      <c r="L204" s="202"/>
      <c r="M204" s="202"/>
    </row>
    <row r="205" spans="1:13" x14ac:dyDescent="0.25">
      <c r="A205" s="6" t="s">
        <v>169</v>
      </c>
      <c r="B205" s="6" t="s">
        <v>170</v>
      </c>
      <c r="C205" s="7" t="s">
        <v>102</v>
      </c>
      <c r="D205" s="5" t="s">
        <v>35</v>
      </c>
      <c r="E205" s="5" t="s">
        <v>15</v>
      </c>
      <c r="F205" s="171" t="s">
        <v>134</v>
      </c>
      <c r="G205" s="219">
        <v>5</v>
      </c>
      <c r="H205" s="48" t="s">
        <v>72</v>
      </c>
      <c r="I205" s="203"/>
      <c r="J205" s="202"/>
      <c r="K205" s="202"/>
      <c r="L205" s="202"/>
      <c r="M205" s="202"/>
    </row>
    <row r="206" spans="1:13" x14ac:dyDescent="0.25">
      <c r="A206" s="6" t="s">
        <v>171</v>
      </c>
      <c r="B206" s="6" t="s">
        <v>172</v>
      </c>
      <c r="C206" s="7" t="s">
        <v>30</v>
      </c>
      <c r="D206" s="5" t="s">
        <v>14</v>
      </c>
      <c r="E206" s="5" t="s">
        <v>15</v>
      </c>
      <c r="F206" s="171" t="s">
        <v>134</v>
      </c>
      <c r="G206" s="219">
        <v>5</v>
      </c>
      <c r="H206" s="48" t="s">
        <v>17</v>
      </c>
      <c r="I206" s="203"/>
      <c r="J206" s="202"/>
      <c r="K206" s="202"/>
      <c r="L206" s="202"/>
      <c r="M206" s="202"/>
    </row>
    <row r="207" spans="1:13" x14ac:dyDescent="0.25">
      <c r="A207" s="6" t="s">
        <v>173</v>
      </c>
      <c r="B207" s="6" t="s">
        <v>174</v>
      </c>
      <c r="C207" s="7" t="s">
        <v>13</v>
      </c>
      <c r="D207" s="5" t="s">
        <v>14</v>
      </c>
      <c r="E207" s="5" t="s">
        <v>15</v>
      </c>
      <c r="F207" s="171" t="s">
        <v>168</v>
      </c>
      <c r="G207" s="219">
        <v>4</v>
      </c>
      <c r="H207" s="48" t="s">
        <v>17</v>
      </c>
      <c r="I207" s="203"/>
      <c r="J207" s="202"/>
      <c r="K207" s="202"/>
      <c r="L207" s="202"/>
      <c r="M207" s="202"/>
    </row>
    <row r="208" spans="1:13" x14ac:dyDescent="0.25">
      <c r="A208" s="18" t="s">
        <v>175</v>
      </c>
      <c r="B208" s="6" t="s">
        <v>176</v>
      </c>
      <c r="C208" s="7" t="s">
        <v>102</v>
      </c>
      <c r="D208" s="5" t="s">
        <v>14</v>
      </c>
      <c r="E208" s="5" t="s">
        <v>15</v>
      </c>
      <c r="F208" s="171" t="s">
        <v>134</v>
      </c>
      <c r="G208" s="219">
        <v>5</v>
      </c>
      <c r="H208" s="48" t="s">
        <v>17</v>
      </c>
      <c r="I208" s="203"/>
      <c r="J208" s="202"/>
      <c r="K208" s="202"/>
      <c r="L208" s="202"/>
      <c r="M208" s="202"/>
    </row>
    <row r="209" spans="1:13" x14ac:dyDescent="0.25">
      <c r="A209" s="6" t="s">
        <v>177</v>
      </c>
      <c r="B209" s="6" t="s">
        <v>178</v>
      </c>
      <c r="C209" s="7" t="s">
        <v>102</v>
      </c>
      <c r="D209" s="5" t="s">
        <v>14</v>
      </c>
      <c r="E209" s="5" t="s">
        <v>15</v>
      </c>
      <c r="F209" s="171" t="s">
        <v>134</v>
      </c>
      <c r="G209" s="219">
        <v>5</v>
      </c>
      <c r="H209" s="48" t="s">
        <v>17</v>
      </c>
      <c r="I209" s="203"/>
      <c r="J209" s="202"/>
      <c r="K209" s="202"/>
      <c r="L209" s="202"/>
      <c r="M209" s="202"/>
    </row>
    <row r="210" spans="1:13" x14ac:dyDescent="0.25">
      <c r="A210" s="7" t="s">
        <v>626</v>
      </c>
      <c r="B210" s="9" t="s">
        <v>180</v>
      </c>
      <c r="C210" s="7" t="s">
        <v>102</v>
      </c>
      <c r="D210" s="5" t="s">
        <v>14</v>
      </c>
      <c r="E210" s="5" t="s">
        <v>15</v>
      </c>
      <c r="F210" s="17" t="s">
        <v>134</v>
      </c>
      <c r="G210" s="60">
        <v>6</v>
      </c>
      <c r="H210" s="48" t="s">
        <v>17</v>
      </c>
      <c r="I210" s="210"/>
      <c r="J210" s="201"/>
      <c r="K210" s="202"/>
      <c r="L210" s="239"/>
      <c r="M210" s="203"/>
    </row>
    <row r="211" spans="1:13" x14ac:dyDescent="0.25">
      <c r="A211" s="18" t="s">
        <v>181</v>
      </c>
      <c r="B211" s="9" t="s">
        <v>182</v>
      </c>
      <c r="C211" s="7" t="s">
        <v>102</v>
      </c>
      <c r="D211" s="14" t="s">
        <v>27</v>
      </c>
      <c r="E211" s="5" t="s">
        <v>15</v>
      </c>
      <c r="F211" s="171" t="s">
        <v>168</v>
      </c>
      <c r="G211" s="219">
        <v>4</v>
      </c>
      <c r="H211" s="48" t="s">
        <v>17</v>
      </c>
      <c r="I211" s="203"/>
      <c r="J211" s="202"/>
      <c r="K211" s="202"/>
      <c r="L211" s="202"/>
      <c r="M211" s="202"/>
    </row>
    <row r="212" spans="1:13" x14ac:dyDescent="0.25">
      <c r="A212" s="13" t="s">
        <v>183</v>
      </c>
      <c r="B212" s="9" t="s">
        <v>184</v>
      </c>
      <c r="C212" s="13" t="s">
        <v>13</v>
      </c>
      <c r="D212" s="5" t="s">
        <v>31</v>
      </c>
      <c r="E212" s="5" t="s">
        <v>15</v>
      </c>
      <c r="F212" s="171" t="s">
        <v>168</v>
      </c>
      <c r="G212" s="219">
        <v>3</v>
      </c>
      <c r="H212" s="48" t="s">
        <v>96</v>
      </c>
      <c r="I212" s="203"/>
      <c r="J212" s="202"/>
      <c r="K212" s="202"/>
      <c r="L212" s="202"/>
      <c r="M212" s="202"/>
    </row>
    <row r="213" spans="1:13" x14ac:dyDescent="0.25">
      <c r="A213" s="91" t="s">
        <v>627</v>
      </c>
      <c r="B213" s="22" t="s">
        <v>186</v>
      </c>
      <c r="C213" s="13" t="s">
        <v>102</v>
      </c>
      <c r="D213" s="5" t="s">
        <v>31</v>
      </c>
      <c r="E213" s="5" t="s">
        <v>15</v>
      </c>
      <c r="F213" s="179" t="s">
        <v>134</v>
      </c>
      <c r="G213" s="56">
        <v>6</v>
      </c>
      <c r="H213" s="48" t="s">
        <v>17</v>
      </c>
      <c r="I213" s="210"/>
      <c r="J213" s="202"/>
      <c r="K213" s="202"/>
      <c r="L213" s="239"/>
      <c r="M213" s="214"/>
    </row>
    <row r="214" spans="1:13" x14ac:dyDescent="0.25">
      <c r="A214" s="13" t="s">
        <v>187</v>
      </c>
      <c r="B214" s="6" t="s">
        <v>188</v>
      </c>
      <c r="C214" s="13" t="s">
        <v>102</v>
      </c>
      <c r="D214" s="5" t="s">
        <v>31</v>
      </c>
      <c r="E214" s="5" t="s">
        <v>15</v>
      </c>
      <c r="F214" s="171" t="s">
        <v>134</v>
      </c>
      <c r="G214" s="219">
        <v>4</v>
      </c>
      <c r="H214" s="48" t="s">
        <v>17</v>
      </c>
      <c r="I214" s="203"/>
      <c r="J214" s="202"/>
      <c r="K214" s="202"/>
      <c r="L214" s="202"/>
      <c r="M214" s="202"/>
    </row>
    <row r="215" spans="1:13" x14ac:dyDescent="0.25">
      <c r="A215" s="12" t="s">
        <v>189</v>
      </c>
      <c r="B215" s="6" t="s">
        <v>190</v>
      </c>
      <c r="C215" s="7" t="s">
        <v>30</v>
      </c>
      <c r="D215" s="5" t="s">
        <v>52</v>
      </c>
      <c r="E215" s="5" t="s">
        <v>15</v>
      </c>
      <c r="F215" s="171" t="s">
        <v>134</v>
      </c>
      <c r="G215" s="219">
        <v>4</v>
      </c>
      <c r="H215" s="48" t="s">
        <v>17</v>
      </c>
      <c r="I215" s="203"/>
      <c r="J215" s="202"/>
      <c r="K215" s="202"/>
      <c r="L215" s="202"/>
      <c r="M215" s="202"/>
    </row>
    <row r="216" spans="1:13" x14ac:dyDescent="0.25">
      <c r="A216" s="215" t="s">
        <v>280</v>
      </c>
      <c r="B216" s="6" t="s">
        <v>635</v>
      </c>
      <c r="C216" s="7" t="s">
        <v>102</v>
      </c>
      <c r="D216" s="5" t="s">
        <v>52</v>
      </c>
      <c r="E216" s="5" t="s">
        <v>15</v>
      </c>
      <c r="F216" s="171" t="s">
        <v>134</v>
      </c>
      <c r="G216" s="219">
        <v>4</v>
      </c>
      <c r="H216" s="48" t="s">
        <v>96</v>
      </c>
      <c r="I216" s="203"/>
      <c r="J216" s="202"/>
      <c r="K216" s="202"/>
      <c r="L216" s="202"/>
      <c r="M216" s="202"/>
    </row>
    <row r="217" spans="1:13" x14ac:dyDescent="0.25">
      <c r="A217" s="18" t="s">
        <v>191</v>
      </c>
      <c r="B217" s="18" t="s">
        <v>192</v>
      </c>
      <c r="C217" s="215" t="s">
        <v>102</v>
      </c>
      <c r="D217" s="47" t="s">
        <v>52</v>
      </c>
      <c r="E217" s="5" t="s">
        <v>15</v>
      </c>
      <c r="F217" s="171" t="s">
        <v>168</v>
      </c>
      <c r="G217" s="219">
        <v>4</v>
      </c>
      <c r="H217" s="48" t="s">
        <v>17</v>
      </c>
      <c r="I217" s="203"/>
      <c r="J217" s="202"/>
      <c r="K217" s="202"/>
      <c r="L217" s="202"/>
      <c r="M217" s="202"/>
    </row>
    <row r="218" spans="1:13" x14ac:dyDescent="0.25">
      <c r="A218" s="12" t="s">
        <v>193</v>
      </c>
      <c r="B218" s="6" t="s">
        <v>194</v>
      </c>
      <c r="C218" s="13" t="s">
        <v>102</v>
      </c>
      <c r="D218" s="14" t="s">
        <v>195</v>
      </c>
      <c r="E218" s="5" t="s">
        <v>15</v>
      </c>
      <c r="F218" s="171" t="s">
        <v>134</v>
      </c>
      <c r="G218" s="219">
        <v>5</v>
      </c>
      <c r="H218" s="48" t="s">
        <v>17</v>
      </c>
      <c r="I218" s="203"/>
      <c r="J218" s="202"/>
      <c r="K218" s="202"/>
      <c r="L218" s="202"/>
      <c r="M218" s="202"/>
    </row>
    <row r="219" spans="1:13" ht="17.25" customHeight="1" x14ac:dyDescent="0.25">
      <c r="A219" s="13" t="s">
        <v>196</v>
      </c>
      <c r="B219" s="6" t="s">
        <v>197</v>
      </c>
      <c r="C219" s="13" t="s">
        <v>102</v>
      </c>
      <c r="D219" s="17" t="s">
        <v>99</v>
      </c>
      <c r="E219" s="5" t="s">
        <v>15</v>
      </c>
      <c r="F219" s="171" t="s">
        <v>134</v>
      </c>
      <c r="G219" s="219">
        <v>5</v>
      </c>
      <c r="H219" s="48" t="s">
        <v>17</v>
      </c>
      <c r="I219" s="203"/>
      <c r="J219" s="202"/>
      <c r="K219" s="202"/>
      <c r="L219" s="202"/>
      <c r="M219" s="202"/>
    </row>
    <row r="220" spans="1:13" x14ac:dyDescent="0.25">
      <c r="A220" s="12" t="s">
        <v>198</v>
      </c>
      <c r="B220" s="6" t="s">
        <v>199</v>
      </c>
      <c r="C220" s="7" t="s">
        <v>102</v>
      </c>
      <c r="D220" s="5" t="s">
        <v>95</v>
      </c>
      <c r="E220" s="5" t="s">
        <v>15</v>
      </c>
      <c r="F220" s="171" t="s">
        <v>134</v>
      </c>
      <c r="G220" s="219">
        <v>5</v>
      </c>
      <c r="H220" s="48" t="s">
        <v>17</v>
      </c>
      <c r="I220" s="203"/>
      <c r="J220" s="202"/>
      <c r="K220" s="202"/>
      <c r="L220" s="202"/>
      <c r="M220" s="202"/>
    </row>
    <row r="221" spans="1:13" x14ac:dyDescent="0.25">
      <c r="A221" s="23" t="s">
        <v>200</v>
      </c>
      <c r="B221" s="6" t="s">
        <v>201</v>
      </c>
      <c r="C221" s="24" t="s">
        <v>165</v>
      </c>
      <c r="D221" s="25" t="s">
        <v>22</v>
      </c>
      <c r="E221" s="5" t="s">
        <v>15</v>
      </c>
      <c r="F221" s="171" t="s">
        <v>134</v>
      </c>
      <c r="G221" s="219">
        <v>5</v>
      </c>
      <c r="H221" s="48" t="s">
        <v>17</v>
      </c>
      <c r="I221" s="203"/>
      <c r="J221" s="202"/>
      <c r="K221" s="202"/>
      <c r="L221" s="202"/>
      <c r="M221" s="202"/>
    </row>
    <row r="222" spans="1:13" x14ac:dyDescent="0.25">
      <c r="A222" s="6" t="s">
        <v>202</v>
      </c>
      <c r="B222" s="6" t="s">
        <v>203</v>
      </c>
      <c r="C222" s="7" t="s">
        <v>102</v>
      </c>
      <c r="D222" s="5" t="s">
        <v>35</v>
      </c>
      <c r="E222" s="5" t="s">
        <v>15</v>
      </c>
      <c r="F222" s="171" t="s">
        <v>204</v>
      </c>
      <c r="G222" s="219">
        <v>3</v>
      </c>
      <c r="H222" s="48" t="s">
        <v>39</v>
      </c>
      <c r="I222" s="203"/>
      <c r="J222" s="202"/>
      <c r="K222" s="202"/>
      <c r="L222" s="202"/>
      <c r="M222" s="202"/>
    </row>
    <row r="223" spans="1:13" x14ac:dyDescent="0.25">
      <c r="A223" s="6" t="s">
        <v>205</v>
      </c>
      <c r="B223" s="6" t="s">
        <v>206</v>
      </c>
      <c r="C223" s="7" t="s">
        <v>102</v>
      </c>
      <c r="D223" s="5" t="s">
        <v>35</v>
      </c>
      <c r="E223" s="5" t="s">
        <v>15</v>
      </c>
      <c r="F223" s="171" t="s">
        <v>204</v>
      </c>
      <c r="G223" s="219">
        <v>3</v>
      </c>
      <c r="H223" s="48" t="s">
        <v>17</v>
      </c>
      <c r="I223" s="203"/>
      <c r="J223" s="202"/>
      <c r="K223" s="202"/>
      <c r="L223" s="202"/>
      <c r="M223" s="202"/>
    </row>
    <row r="224" spans="1:13" x14ac:dyDescent="0.25">
      <c r="A224" s="6" t="s">
        <v>207</v>
      </c>
      <c r="B224" s="6" t="s">
        <v>208</v>
      </c>
      <c r="C224" s="7" t="s">
        <v>102</v>
      </c>
      <c r="D224" s="5" t="s">
        <v>14</v>
      </c>
      <c r="E224" s="5" t="s">
        <v>15</v>
      </c>
      <c r="F224" s="171" t="s">
        <v>204</v>
      </c>
      <c r="G224" s="219">
        <v>3</v>
      </c>
      <c r="H224" s="48" t="s">
        <v>17</v>
      </c>
      <c r="I224" s="203"/>
      <c r="J224" s="202"/>
      <c r="K224" s="202"/>
      <c r="L224" s="202"/>
      <c r="M224" s="202"/>
    </row>
    <row r="225" spans="1:13" x14ac:dyDescent="0.25">
      <c r="A225" s="12" t="s">
        <v>209</v>
      </c>
      <c r="B225" s="6" t="s">
        <v>210</v>
      </c>
      <c r="C225" s="13" t="s">
        <v>13</v>
      </c>
      <c r="D225" s="14" t="s">
        <v>27</v>
      </c>
      <c r="E225" s="5" t="s">
        <v>15</v>
      </c>
      <c r="F225" s="171" t="s">
        <v>204</v>
      </c>
      <c r="G225" s="219">
        <v>3</v>
      </c>
      <c r="H225" s="48" t="s">
        <v>17</v>
      </c>
      <c r="I225" s="203"/>
      <c r="J225" s="202"/>
      <c r="K225" s="202"/>
      <c r="L225" s="202"/>
      <c r="M225" s="202"/>
    </row>
    <row r="226" spans="1:13" x14ac:dyDescent="0.25">
      <c r="A226" s="12" t="s">
        <v>211</v>
      </c>
      <c r="B226" s="6" t="s">
        <v>212</v>
      </c>
      <c r="C226" s="7" t="s">
        <v>13</v>
      </c>
      <c r="D226" s="5" t="s">
        <v>52</v>
      </c>
      <c r="E226" s="5" t="s">
        <v>15</v>
      </c>
      <c r="F226" s="171" t="s">
        <v>204</v>
      </c>
      <c r="G226" s="219">
        <v>3</v>
      </c>
      <c r="H226" s="48" t="s">
        <v>17</v>
      </c>
      <c r="I226" s="203"/>
      <c r="J226" s="202"/>
      <c r="K226" s="202"/>
      <c r="L226" s="202"/>
      <c r="M226" s="202"/>
    </row>
    <row r="227" spans="1:13" x14ac:dyDescent="0.25">
      <c r="A227" s="12" t="s">
        <v>213</v>
      </c>
      <c r="B227" s="6" t="s">
        <v>214</v>
      </c>
      <c r="C227" s="7" t="s">
        <v>13</v>
      </c>
      <c r="D227" s="5" t="s">
        <v>52</v>
      </c>
      <c r="E227" s="5" t="s">
        <v>15</v>
      </c>
      <c r="F227" s="171" t="s">
        <v>204</v>
      </c>
      <c r="G227" s="219">
        <v>3</v>
      </c>
      <c r="H227" s="48" t="s">
        <v>17</v>
      </c>
      <c r="I227" s="203"/>
      <c r="J227" s="202"/>
      <c r="K227" s="202"/>
      <c r="L227" s="202"/>
      <c r="M227" s="202"/>
    </row>
    <row r="228" spans="1:13" x14ac:dyDescent="0.25">
      <c r="A228" s="12" t="s">
        <v>215</v>
      </c>
      <c r="B228" s="6" t="s">
        <v>216</v>
      </c>
      <c r="C228" s="7" t="s">
        <v>13</v>
      </c>
      <c r="D228" s="5" t="s">
        <v>95</v>
      </c>
      <c r="E228" s="5" t="s">
        <v>15</v>
      </c>
      <c r="F228" s="171" t="s">
        <v>204</v>
      </c>
      <c r="G228" s="219">
        <v>3</v>
      </c>
      <c r="H228" s="48" t="s">
        <v>17</v>
      </c>
      <c r="I228" s="203"/>
      <c r="J228" s="202"/>
      <c r="K228" s="202"/>
      <c r="L228" s="202"/>
      <c r="M228" s="202"/>
    </row>
    <row r="229" spans="1:13" x14ac:dyDescent="0.25">
      <c r="A229" s="12" t="s">
        <v>217</v>
      </c>
      <c r="B229" s="6" t="s">
        <v>218</v>
      </c>
      <c r="C229" s="13" t="s">
        <v>13</v>
      </c>
      <c r="D229" s="5" t="s">
        <v>110</v>
      </c>
      <c r="E229" s="5" t="s">
        <v>15</v>
      </c>
      <c r="F229" s="171" t="s">
        <v>204</v>
      </c>
      <c r="G229" s="219">
        <v>3</v>
      </c>
      <c r="H229" s="48" t="s">
        <v>17</v>
      </c>
      <c r="I229" s="203"/>
      <c r="J229" s="202"/>
      <c r="K229" s="202"/>
      <c r="L229" s="202"/>
      <c r="M229" s="202"/>
    </row>
    <row r="230" spans="1:13" x14ac:dyDescent="0.25">
      <c r="A230" s="23" t="s">
        <v>219</v>
      </c>
      <c r="B230" s="6" t="s">
        <v>220</v>
      </c>
      <c r="C230" s="24" t="s">
        <v>13</v>
      </c>
      <c r="D230" s="25" t="s">
        <v>22</v>
      </c>
      <c r="E230" s="5" t="s">
        <v>15</v>
      </c>
      <c r="F230" s="171" t="s">
        <v>204</v>
      </c>
      <c r="G230" s="219">
        <v>3</v>
      </c>
      <c r="H230" s="48" t="s">
        <v>17</v>
      </c>
      <c r="I230" s="203"/>
      <c r="J230" s="202"/>
      <c r="K230" s="202"/>
      <c r="L230" s="202"/>
      <c r="M230" s="202"/>
    </row>
    <row r="231" spans="1:13" x14ac:dyDescent="0.25">
      <c r="A231" s="6" t="s">
        <v>221</v>
      </c>
      <c r="B231" s="6" t="s">
        <v>222</v>
      </c>
      <c r="C231" s="7" t="s">
        <v>102</v>
      </c>
      <c r="D231" s="5" t="s">
        <v>35</v>
      </c>
      <c r="E231" s="5" t="s">
        <v>15</v>
      </c>
      <c r="F231" s="171" t="s">
        <v>204</v>
      </c>
      <c r="G231" s="219">
        <v>3</v>
      </c>
      <c r="H231" s="48" t="s">
        <v>39</v>
      </c>
      <c r="I231" s="203"/>
      <c r="J231" s="202"/>
      <c r="K231" s="202"/>
      <c r="L231" s="202"/>
      <c r="M231" s="202"/>
    </row>
    <row r="232" spans="1:13" x14ac:dyDescent="0.25">
      <c r="A232" s="6" t="s">
        <v>223</v>
      </c>
      <c r="B232" s="6" t="s">
        <v>224</v>
      </c>
      <c r="C232" s="7" t="s">
        <v>30</v>
      </c>
      <c r="D232" s="5" t="s">
        <v>14</v>
      </c>
      <c r="E232" s="5" t="s">
        <v>15</v>
      </c>
      <c r="F232" s="171" t="s">
        <v>204</v>
      </c>
      <c r="G232" s="219">
        <v>3</v>
      </c>
      <c r="H232" s="48" t="s">
        <v>17</v>
      </c>
      <c r="I232" s="203"/>
      <c r="J232" s="202"/>
      <c r="K232" s="202"/>
      <c r="L232" s="202"/>
      <c r="M232" s="202"/>
    </row>
    <row r="233" spans="1:13" x14ac:dyDescent="0.25">
      <c r="A233" s="12" t="s">
        <v>225</v>
      </c>
      <c r="B233" s="6" t="s">
        <v>226</v>
      </c>
      <c r="C233" s="13" t="s">
        <v>13</v>
      </c>
      <c r="D233" s="14" t="s">
        <v>195</v>
      </c>
      <c r="E233" s="5" t="s">
        <v>15</v>
      </c>
      <c r="F233" s="171" t="s">
        <v>204</v>
      </c>
      <c r="G233" s="219">
        <v>2</v>
      </c>
      <c r="H233" s="48" t="s">
        <v>17</v>
      </c>
      <c r="I233" s="203"/>
      <c r="J233" s="202"/>
      <c r="K233" s="202"/>
      <c r="L233" s="202"/>
      <c r="M233" s="202"/>
    </row>
    <row r="234" spans="1:13" x14ac:dyDescent="0.25">
      <c r="A234" s="12" t="s">
        <v>227</v>
      </c>
      <c r="B234" s="6" t="s">
        <v>228</v>
      </c>
      <c r="C234" s="13" t="s">
        <v>102</v>
      </c>
      <c r="D234" s="14" t="s">
        <v>195</v>
      </c>
      <c r="E234" s="5" t="s">
        <v>15</v>
      </c>
      <c r="F234" s="171" t="s">
        <v>204</v>
      </c>
      <c r="G234" s="219">
        <v>2</v>
      </c>
      <c r="H234" s="48" t="s">
        <v>17</v>
      </c>
      <c r="I234" s="203"/>
      <c r="J234" s="202"/>
      <c r="K234" s="202"/>
      <c r="L234" s="202"/>
      <c r="M234" s="202"/>
    </row>
    <row r="235" spans="1:13" x14ac:dyDescent="0.25">
      <c r="A235" s="12" t="s">
        <v>229</v>
      </c>
      <c r="B235" s="6" t="s">
        <v>230</v>
      </c>
      <c r="C235" s="13" t="s">
        <v>102</v>
      </c>
      <c r="D235" s="14" t="s">
        <v>195</v>
      </c>
      <c r="E235" s="5" t="s">
        <v>15</v>
      </c>
      <c r="F235" s="171" t="s">
        <v>204</v>
      </c>
      <c r="G235" s="219">
        <v>2</v>
      </c>
      <c r="H235" s="48" t="s">
        <v>17</v>
      </c>
      <c r="I235" s="203"/>
      <c r="J235" s="202"/>
      <c r="K235" s="202"/>
      <c r="L235" s="202"/>
      <c r="M235" s="202"/>
    </row>
    <row r="236" spans="1:13" x14ac:dyDescent="0.25">
      <c r="A236" s="6" t="s">
        <v>231</v>
      </c>
      <c r="B236" s="6" t="s">
        <v>490</v>
      </c>
      <c r="C236" s="6" t="s">
        <v>30</v>
      </c>
      <c r="D236" s="14" t="s">
        <v>232</v>
      </c>
      <c r="E236" s="5" t="s">
        <v>15</v>
      </c>
      <c r="F236" s="171" t="s">
        <v>96</v>
      </c>
      <c r="G236" s="219">
        <v>1</v>
      </c>
      <c r="H236" s="48" t="s">
        <v>17</v>
      </c>
      <c r="I236" s="203"/>
      <c r="J236" s="202"/>
      <c r="K236" s="202"/>
      <c r="L236" s="202"/>
      <c r="M236" s="202"/>
    </row>
    <row r="237" spans="1:13" x14ac:dyDescent="0.25">
      <c r="A237" s="169" t="s">
        <v>233</v>
      </c>
      <c r="B237" s="6" t="s">
        <v>491</v>
      </c>
      <c r="C237" s="169" t="s">
        <v>234</v>
      </c>
      <c r="D237" s="90" t="s">
        <v>14</v>
      </c>
      <c r="E237" s="68" t="s">
        <v>23</v>
      </c>
      <c r="F237" s="171" t="s">
        <v>235</v>
      </c>
      <c r="G237" s="219">
        <v>2</v>
      </c>
      <c r="H237" s="48" t="s">
        <v>17</v>
      </c>
      <c r="I237" s="203"/>
      <c r="J237" s="202"/>
      <c r="K237" s="202"/>
      <c r="L237" s="202"/>
      <c r="M237" s="202"/>
    </row>
    <row r="238" spans="1:13" x14ac:dyDescent="0.25">
      <c r="A238" s="169" t="s">
        <v>236</v>
      </c>
      <c r="B238" s="6" t="s">
        <v>492</v>
      </c>
      <c r="C238" s="169" t="s">
        <v>234</v>
      </c>
      <c r="D238" s="90" t="s">
        <v>14</v>
      </c>
      <c r="E238" s="68" t="s">
        <v>23</v>
      </c>
      <c r="F238" s="171" t="s">
        <v>235</v>
      </c>
      <c r="G238" s="219">
        <v>2</v>
      </c>
      <c r="H238" s="48" t="s">
        <v>17</v>
      </c>
      <c r="I238" s="203"/>
      <c r="J238" s="202"/>
      <c r="K238" s="202"/>
      <c r="L238" s="202"/>
      <c r="M238" s="202"/>
    </row>
    <row r="239" spans="1:13" x14ac:dyDescent="0.25">
      <c r="A239" s="169" t="s">
        <v>237</v>
      </c>
      <c r="B239" s="6" t="s">
        <v>493</v>
      </c>
      <c r="C239" s="169" t="s">
        <v>234</v>
      </c>
      <c r="D239" s="90" t="s">
        <v>14</v>
      </c>
      <c r="E239" s="68" t="s">
        <v>23</v>
      </c>
      <c r="F239" s="171" t="s">
        <v>235</v>
      </c>
      <c r="G239" s="219">
        <v>2</v>
      </c>
      <c r="H239" s="48" t="s">
        <v>17</v>
      </c>
      <c r="I239" s="203"/>
      <c r="J239" s="202"/>
      <c r="K239" s="202"/>
      <c r="L239" s="202"/>
      <c r="M239" s="202"/>
    </row>
    <row r="240" spans="1:13" x14ac:dyDescent="0.25">
      <c r="A240" s="169" t="s">
        <v>238</v>
      </c>
      <c r="B240" s="6" t="s">
        <v>494</v>
      </c>
      <c r="C240" s="169" t="s">
        <v>234</v>
      </c>
      <c r="D240" s="90" t="s">
        <v>14</v>
      </c>
      <c r="E240" s="68" t="s">
        <v>23</v>
      </c>
      <c r="F240" s="171" t="s">
        <v>235</v>
      </c>
      <c r="G240" s="219">
        <v>2</v>
      </c>
      <c r="H240" s="48" t="s">
        <v>17</v>
      </c>
      <c r="I240" s="203"/>
      <c r="J240" s="202"/>
      <c r="K240" s="202"/>
      <c r="L240" s="202"/>
      <c r="M240" s="202"/>
    </row>
    <row r="241" spans="1:13" x14ac:dyDescent="0.25">
      <c r="A241" s="67" t="s">
        <v>632</v>
      </c>
      <c r="B241" s="66" t="s">
        <v>601</v>
      </c>
      <c r="C241" s="67" t="s">
        <v>234</v>
      </c>
      <c r="D241" s="14" t="s">
        <v>14</v>
      </c>
      <c r="E241" s="68" t="s">
        <v>23</v>
      </c>
      <c r="F241" s="182" t="s">
        <v>235</v>
      </c>
      <c r="G241" s="58">
        <v>2</v>
      </c>
      <c r="H241" s="49" t="s">
        <v>17</v>
      </c>
      <c r="I241" s="210"/>
      <c r="J241" s="202"/>
      <c r="K241" s="202"/>
      <c r="L241" s="209"/>
      <c r="M241" s="213"/>
    </row>
    <row r="242" spans="1:13" x14ac:dyDescent="0.25">
      <c r="A242" s="169" t="s">
        <v>240</v>
      </c>
      <c r="B242" s="9" t="s">
        <v>495</v>
      </c>
      <c r="C242" s="169" t="s">
        <v>234</v>
      </c>
      <c r="D242" s="90" t="s">
        <v>14</v>
      </c>
      <c r="E242" s="68" t="s">
        <v>23</v>
      </c>
      <c r="F242" s="171" t="s">
        <v>235</v>
      </c>
      <c r="G242" s="219">
        <v>2</v>
      </c>
      <c r="H242" s="48" t="s">
        <v>17</v>
      </c>
      <c r="I242" s="203"/>
      <c r="J242" s="202"/>
      <c r="K242" s="202"/>
      <c r="L242" s="202"/>
      <c r="M242" s="202"/>
    </row>
    <row r="243" spans="1:13" x14ac:dyDescent="0.25">
      <c r="A243" s="169" t="s">
        <v>241</v>
      </c>
      <c r="B243" s="9" t="s">
        <v>496</v>
      </c>
      <c r="C243" s="169" t="s">
        <v>234</v>
      </c>
      <c r="D243" s="90" t="s">
        <v>14</v>
      </c>
      <c r="E243" s="68" t="s">
        <v>23</v>
      </c>
      <c r="F243" s="171" t="s">
        <v>235</v>
      </c>
      <c r="G243" s="219">
        <v>2</v>
      </c>
      <c r="H243" s="48" t="s">
        <v>17</v>
      </c>
      <c r="I243" s="203"/>
      <c r="J243" s="202"/>
      <c r="K243" s="202"/>
      <c r="L243" s="202"/>
      <c r="M243" s="202"/>
    </row>
    <row r="244" spans="1:13" x14ac:dyDescent="0.25">
      <c r="A244" s="169" t="s">
        <v>242</v>
      </c>
      <c r="B244" s="9" t="s">
        <v>497</v>
      </c>
      <c r="C244" s="169" t="s">
        <v>234</v>
      </c>
      <c r="D244" s="90" t="s">
        <v>52</v>
      </c>
      <c r="E244" s="68" t="s">
        <v>23</v>
      </c>
      <c r="F244" s="171" t="s">
        <v>235</v>
      </c>
      <c r="G244" s="219">
        <v>2</v>
      </c>
      <c r="H244" s="48" t="s">
        <v>17</v>
      </c>
      <c r="I244" s="203"/>
      <c r="J244" s="252"/>
      <c r="K244" s="202"/>
      <c r="L244" s="202"/>
      <c r="M244" s="202"/>
    </row>
    <row r="245" spans="1:13" x14ac:dyDescent="0.25">
      <c r="A245" s="169" t="s">
        <v>243</v>
      </c>
      <c r="B245" s="9" t="s">
        <v>498</v>
      </c>
      <c r="C245" s="169" t="s">
        <v>234</v>
      </c>
      <c r="D245" s="90" t="s">
        <v>52</v>
      </c>
      <c r="E245" s="68" t="s">
        <v>23</v>
      </c>
      <c r="F245" s="171" t="s">
        <v>235</v>
      </c>
      <c r="G245" s="219">
        <v>2</v>
      </c>
      <c r="H245" s="48" t="s">
        <v>17</v>
      </c>
      <c r="I245" s="203"/>
      <c r="J245" s="252"/>
      <c r="K245" s="202"/>
      <c r="L245" s="202"/>
      <c r="M245" s="202"/>
    </row>
    <row r="246" spans="1:13" x14ac:dyDescent="0.25">
      <c r="A246" s="188" t="s">
        <v>244</v>
      </c>
      <c r="B246" s="9" t="s">
        <v>499</v>
      </c>
      <c r="C246" s="169" t="s">
        <v>234</v>
      </c>
      <c r="D246" s="90" t="s">
        <v>52</v>
      </c>
      <c r="E246" s="68" t="s">
        <v>23</v>
      </c>
      <c r="F246" s="171" t="s">
        <v>235</v>
      </c>
      <c r="G246" s="219">
        <v>2</v>
      </c>
      <c r="H246" s="48" t="s">
        <v>17</v>
      </c>
      <c r="I246" s="203"/>
      <c r="J246" s="252"/>
      <c r="K246" s="202"/>
      <c r="L246" s="202"/>
      <c r="M246" s="202"/>
    </row>
    <row r="247" spans="1:13" x14ac:dyDescent="0.25">
      <c r="A247" s="188" t="s">
        <v>245</v>
      </c>
      <c r="B247" s="9" t="s">
        <v>500</v>
      </c>
      <c r="C247" s="169" t="s">
        <v>234</v>
      </c>
      <c r="D247" s="90" t="s">
        <v>52</v>
      </c>
      <c r="E247" s="68" t="s">
        <v>23</v>
      </c>
      <c r="F247" s="171" t="s">
        <v>235</v>
      </c>
      <c r="G247" s="219">
        <v>2</v>
      </c>
      <c r="H247" s="48" t="s">
        <v>17</v>
      </c>
      <c r="I247" s="203"/>
      <c r="J247" s="252"/>
      <c r="K247" s="202"/>
      <c r="L247" s="202"/>
      <c r="M247" s="202"/>
    </row>
    <row r="248" spans="1:13" x14ac:dyDescent="0.25">
      <c r="A248" s="188" t="s">
        <v>246</v>
      </c>
      <c r="B248" s="9" t="s">
        <v>501</v>
      </c>
      <c r="C248" s="169" t="s">
        <v>234</v>
      </c>
      <c r="D248" s="90" t="s">
        <v>52</v>
      </c>
      <c r="E248" s="68" t="s">
        <v>23</v>
      </c>
      <c r="F248" s="171" t="s">
        <v>235</v>
      </c>
      <c r="G248" s="219">
        <v>2</v>
      </c>
      <c r="H248" s="48" t="s">
        <v>17</v>
      </c>
      <c r="I248" s="203"/>
      <c r="J248" s="252"/>
      <c r="K248" s="202"/>
      <c r="L248" s="202"/>
      <c r="M248" s="202"/>
    </row>
    <row r="249" spans="1:13" x14ac:dyDescent="0.25">
      <c r="A249" s="169" t="s">
        <v>247</v>
      </c>
      <c r="B249" s="9" t="s">
        <v>502</v>
      </c>
      <c r="C249" s="169" t="s">
        <v>234</v>
      </c>
      <c r="D249" s="90" t="s">
        <v>52</v>
      </c>
      <c r="E249" s="68" t="s">
        <v>23</v>
      </c>
      <c r="F249" s="171" t="s">
        <v>235</v>
      </c>
      <c r="G249" s="219">
        <v>2</v>
      </c>
      <c r="H249" s="48" t="s">
        <v>17</v>
      </c>
      <c r="I249" s="203"/>
      <c r="J249" s="252"/>
      <c r="K249" s="202"/>
      <c r="L249" s="202"/>
      <c r="M249" s="202"/>
    </row>
    <row r="250" spans="1:13" x14ac:dyDescent="0.25">
      <c r="A250" s="85" t="s">
        <v>248</v>
      </c>
      <c r="B250" s="66" t="s">
        <v>503</v>
      </c>
      <c r="C250" s="225" t="s">
        <v>102</v>
      </c>
      <c r="D250" s="14" t="s">
        <v>22</v>
      </c>
      <c r="E250" s="5" t="s">
        <v>23</v>
      </c>
      <c r="F250" s="182" t="s">
        <v>204</v>
      </c>
      <c r="G250" s="99">
        <v>3</v>
      </c>
      <c r="H250" s="49" t="s">
        <v>17</v>
      </c>
      <c r="I250" s="203"/>
      <c r="J250" s="239"/>
      <c r="K250" s="202"/>
      <c r="L250" s="202"/>
      <c r="M250" s="202"/>
    </row>
    <row r="251" spans="1:13" x14ac:dyDescent="0.25">
      <c r="A251" s="18" t="s">
        <v>249</v>
      </c>
      <c r="B251" s="9" t="s">
        <v>504</v>
      </c>
      <c r="C251" s="13" t="s">
        <v>102</v>
      </c>
      <c r="D251" s="90" t="s">
        <v>22</v>
      </c>
      <c r="E251" s="68" t="s">
        <v>23</v>
      </c>
      <c r="F251" s="171" t="s">
        <v>235</v>
      </c>
      <c r="G251" s="219">
        <v>2</v>
      </c>
      <c r="H251" s="48" t="s">
        <v>17</v>
      </c>
      <c r="I251" s="203"/>
      <c r="J251" s="202"/>
      <c r="K251" s="202"/>
      <c r="L251" s="202"/>
      <c r="M251" s="202"/>
    </row>
    <row r="252" spans="1:13" x14ac:dyDescent="0.25">
      <c r="A252" s="18" t="s">
        <v>250</v>
      </c>
      <c r="B252" s="9" t="s">
        <v>505</v>
      </c>
      <c r="C252" s="13" t="s">
        <v>102</v>
      </c>
      <c r="D252" s="90" t="s">
        <v>22</v>
      </c>
      <c r="E252" s="68" t="s">
        <v>23</v>
      </c>
      <c r="F252" s="171" t="s">
        <v>235</v>
      </c>
      <c r="G252" s="219">
        <v>2</v>
      </c>
      <c r="H252" s="48" t="s">
        <v>17</v>
      </c>
      <c r="I252" s="203"/>
      <c r="J252" s="202"/>
      <c r="K252" s="202"/>
      <c r="L252" s="202"/>
      <c r="M252" s="202"/>
    </row>
    <row r="253" spans="1:13" x14ac:dyDescent="0.25">
      <c r="A253" s="18" t="s">
        <v>251</v>
      </c>
      <c r="B253" s="9" t="s">
        <v>506</v>
      </c>
      <c r="C253" s="13" t="s">
        <v>102</v>
      </c>
      <c r="D253" s="90" t="s">
        <v>22</v>
      </c>
      <c r="E253" s="68" t="s">
        <v>23</v>
      </c>
      <c r="F253" s="171" t="s">
        <v>235</v>
      </c>
      <c r="G253" s="219">
        <v>2</v>
      </c>
      <c r="H253" s="48" t="s">
        <v>17</v>
      </c>
      <c r="I253" s="203"/>
      <c r="J253" s="202"/>
      <c r="K253" s="202"/>
      <c r="L253" s="202"/>
      <c r="M253" s="202"/>
    </row>
    <row r="254" spans="1:13" x14ac:dyDescent="0.25">
      <c r="A254" s="18" t="s">
        <v>252</v>
      </c>
      <c r="B254" s="9" t="s">
        <v>507</v>
      </c>
      <c r="C254" s="13" t="s">
        <v>102</v>
      </c>
      <c r="D254" s="90" t="s">
        <v>22</v>
      </c>
      <c r="E254" s="68" t="s">
        <v>23</v>
      </c>
      <c r="F254" s="171" t="s">
        <v>235</v>
      </c>
      <c r="G254" s="219">
        <v>2</v>
      </c>
      <c r="H254" s="48" t="s">
        <v>17</v>
      </c>
      <c r="I254" s="203"/>
      <c r="J254" s="202"/>
      <c r="K254" s="202"/>
      <c r="L254" s="202"/>
      <c r="M254" s="202"/>
    </row>
    <row r="255" spans="1:13" x14ac:dyDescent="0.25">
      <c r="A255" s="18" t="s">
        <v>253</v>
      </c>
      <c r="B255" s="9" t="s">
        <v>508</v>
      </c>
      <c r="C255" s="13" t="s">
        <v>102</v>
      </c>
      <c r="D255" s="90" t="s">
        <v>22</v>
      </c>
      <c r="E255" s="68" t="s">
        <v>23</v>
      </c>
      <c r="F255" s="171" t="s">
        <v>168</v>
      </c>
      <c r="G255" s="219">
        <v>4</v>
      </c>
      <c r="H255" s="48" t="s">
        <v>17</v>
      </c>
      <c r="I255" s="203"/>
      <c r="J255" s="202"/>
      <c r="K255" s="202"/>
      <c r="L255" s="202"/>
      <c r="M255" s="202"/>
    </row>
    <row r="256" spans="1:13" x14ac:dyDescent="0.25">
      <c r="A256" s="188" t="s">
        <v>254</v>
      </c>
      <c r="B256" s="9" t="s">
        <v>509</v>
      </c>
      <c r="C256" s="13" t="s">
        <v>102</v>
      </c>
      <c r="D256" s="90" t="s">
        <v>22</v>
      </c>
      <c r="E256" s="68" t="s">
        <v>23</v>
      </c>
      <c r="F256" s="171" t="s">
        <v>168</v>
      </c>
      <c r="G256" s="219">
        <v>4</v>
      </c>
      <c r="H256" s="48" t="s">
        <v>1</v>
      </c>
      <c r="I256" s="203"/>
      <c r="J256" s="202"/>
      <c r="K256" s="202"/>
      <c r="L256" s="202"/>
      <c r="M256" s="202"/>
    </row>
    <row r="257" spans="1:13" x14ac:dyDescent="0.25">
      <c r="A257" s="188" t="s">
        <v>283</v>
      </c>
      <c r="B257" s="9" t="s">
        <v>510</v>
      </c>
      <c r="C257" s="13" t="s">
        <v>102</v>
      </c>
      <c r="D257" s="90" t="s">
        <v>22</v>
      </c>
      <c r="E257" s="68" t="s">
        <v>23</v>
      </c>
      <c r="F257" s="171" t="s">
        <v>204</v>
      </c>
      <c r="G257" s="219">
        <v>3</v>
      </c>
      <c r="H257" s="48" t="s">
        <v>96</v>
      </c>
      <c r="I257" s="203"/>
      <c r="J257" s="202"/>
      <c r="K257" s="202"/>
      <c r="L257" s="202"/>
      <c r="M257" s="202"/>
    </row>
    <row r="258" spans="1:13" x14ac:dyDescent="0.25">
      <c r="A258" s="169" t="s">
        <v>317</v>
      </c>
      <c r="B258" s="9" t="s">
        <v>511</v>
      </c>
      <c r="C258" s="169" t="s">
        <v>165</v>
      </c>
      <c r="D258" s="90" t="s">
        <v>52</v>
      </c>
      <c r="E258" s="68" t="s">
        <v>23</v>
      </c>
      <c r="F258" s="171" t="s">
        <v>235</v>
      </c>
      <c r="G258" s="219">
        <v>1</v>
      </c>
      <c r="H258" s="48" t="s">
        <v>96</v>
      </c>
      <c r="I258" s="203"/>
      <c r="J258" s="202"/>
      <c r="K258" s="202"/>
      <c r="L258" s="202"/>
      <c r="M258" s="202"/>
    </row>
    <row r="259" spans="1:13" x14ac:dyDescent="0.25">
      <c r="A259" s="169" t="s">
        <v>284</v>
      </c>
      <c r="B259" s="6" t="s">
        <v>512</v>
      </c>
      <c r="C259" s="169" t="s">
        <v>165</v>
      </c>
      <c r="D259" s="73" t="s">
        <v>31</v>
      </c>
      <c r="E259" s="5" t="s">
        <v>23</v>
      </c>
      <c r="F259" s="171" t="s">
        <v>96</v>
      </c>
      <c r="G259" s="219">
        <v>1</v>
      </c>
      <c r="H259" s="48" t="s">
        <v>540</v>
      </c>
      <c r="I259" s="203"/>
      <c r="J259" s="252"/>
      <c r="K259" s="202"/>
      <c r="L259" s="202"/>
      <c r="M259" s="202"/>
    </row>
    <row r="260" spans="1:13" x14ac:dyDescent="0.25">
      <c r="A260" s="218" t="s">
        <v>274</v>
      </c>
      <c r="B260" s="6" t="s">
        <v>615</v>
      </c>
      <c r="C260" s="13" t="s">
        <v>102</v>
      </c>
      <c r="D260" s="5" t="s">
        <v>31</v>
      </c>
      <c r="E260" s="5" t="s">
        <v>23</v>
      </c>
      <c r="F260" s="71" t="s">
        <v>96</v>
      </c>
      <c r="G260" s="99">
        <v>1</v>
      </c>
      <c r="H260" s="49" t="s">
        <v>17</v>
      </c>
      <c r="I260" s="203"/>
      <c r="J260" s="252"/>
      <c r="K260" s="202"/>
      <c r="L260" s="202"/>
      <c r="M260" s="202"/>
    </row>
    <row r="261" spans="1:13" x14ac:dyDescent="0.25">
      <c r="A261" s="218" t="s">
        <v>271</v>
      </c>
      <c r="B261" s="6" t="s">
        <v>612</v>
      </c>
      <c r="C261" s="13" t="s">
        <v>102</v>
      </c>
      <c r="D261" s="5" t="s">
        <v>31</v>
      </c>
      <c r="E261" s="5" t="s">
        <v>23</v>
      </c>
      <c r="F261" s="71" t="s">
        <v>96</v>
      </c>
      <c r="G261" s="99">
        <v>1</v>
      </c>
      <c r="H261" s="49" t="s">
        <v>17</v>
      </c>
      <c r="I261" s="203"/>
      <c r="J261" s="252"/>
      <c r="K261" s="202"/>
      <c r="L261" s="202"/>
      <c r="M261" s="202"/>
    </row>
    <row r="262" spans="1:13" x14ac:dyDescent="0.25">
      <c r="A262" s="218" t="s">
        <v>275</v>
      </c>
      <c r="B262" s="6" t="s">
        <v>513</v>
      </c>
      <c r="C262" s="169" t="s">
        <v>165</v>
      </c>
      <c r="D262" s="73" t="s">
        <v>31</v>
      </c>
      <c r="E262" s="5" t="s">
        <v>23</v>
      </c>
      <c r="F262" s="171" t="s">
        <v>96</v>
      </c>
      <c r="G262" s="219">
        <v>1</v>
      </c>
      <c r="H262" s="48" t="s">
        <v>17</v>
      </c>
      <c r="I262" s="203"/>
      <c r="J262" s="252"/>
      <c r="K262" s="202"/>
      <c r="L262" s="202"/>
      <c r="M262" s="202"/>
    </row>
    <row r="263" spans="1:13" x14ac:dyDescent="0.25">
      <c r="A263" s="218" t="s">
        <v>273</v>
      </c>
      <c r="B263" s="6" t="s">
        <v>614</v>
      </c>
      <c r="C263" s="13" t="s">
        <v>102</v>
      </c>
      <c r="D263" s="5" t="s">
        <v>31</v>
      </c>
      <c r="E263" s="5" t="s">
        <v>23</v>
      </c>
      <c r="F263" s="71" t="s">
        <v>96</v>
      </c>
      <c r="G263" s="99">
        <v>1</v>
      </c>
      <c r="H263" s="49" t="s">
        <v>17</v>
      </c>
      <c r="I263" s="203"/>
      <c r="J263" s="252"/>
      <c r="K263" s="202"/>
      <c r="L263" s="202"/>
      <c r="M263" s="202"/>
    </row>
    <row r="264" spans="1:13" x14ac:dyDescent="0.25">
      <c r="A264" s="169" t="s">
        <v>288</v>
      </c>
      <c r="B264" s="6" t="s">
        <v>514</v>
      </c>
      <c r="C264" s="169" t="s">
        <v>165</v>
      </c>
      <c r="D264" s="73" t="s">
        <v>31</v>
      </c>
      <c r="E264" s="5" t="s">
        <v>23</v>
      </c>
      <c r="F264" s="171" t="s">
        <v>235</v>
      </c>
      <c r="G264" s="219">
        <v>2</v>
      </c>
      <c r="H264" s="48" t="s">
        <v>235</v>
      </c>
      <c r="I264" s="203"/>
      <c r="J264" s="252"/>
      <c r="K264" s="202"/>
      <c r="L264" s="202"/>
      <c r="M264" s="202"/>
    </row>
    <row r="265" spans="1:13" x14ac:dyDescent="0.25">
      <c r="A265" s="169" t="s">
        <v>289</v>
      </c>
      <c r="B265" s="6" t="s">
        <v>515</v>
      </c>
      <c r="C265" s="169" t="s">
        <v>165</v>
      </c>
      <c r="D265" s="73" t="s">
        <v>31</v>
      </c>
      <c r="E265" s="5" t="s">
        <v>23</v>
      </c>
      <c r="F265" s="171" t="s">
        <v>235</v>
      </c>
      <c r="G265" s="219">
        <v>1</v>
      </c>
      <c r="H265" s="48" t="s">
        <v>96</v>
      </c>
      <c r="I265" s="203"/>
      <c r="J265" s="252"/>
      <c r="K265" s="202"/>
      <c r="L265" s="202"/>
      <c r="M265" s="202"/>
    </row>
    <row r="266" spans="1:13" x14ac:dyDescent="0.25">
      <c r="A266" s="227" t="s">
        <v>457</v>
      </c>
      <c r="B266" s="6" t="s">
        <v>511</v>
      </c>
      <c r="C266" s="169" t="s">
        <v>165</v>
      </c>
      <c r="D266" s="73" t="s">
        <v>31</v>
      </c>
      <c r="E266" s="5" t="s">
        <v>23</v>
      </c>
      <c r="F266" s="171" t="s">
        <v>96</v>
      </c>
      <c r="G266" s="219">
        <v>1</v>
      </c>
      <c r="H266" s="48" t="s">
        <v>96</v>
      </c>
      <c r="I266" s="203"/>
      <c r="J266" s="252"/>
      <c r="K266" s="202"/>
      <c r="L266" s="202"/>
      <c r="M266" s="202"/>
    </row>
    <row r="267" spans="1:13" x14ac:dyDescent="0.25">
      <c r="A267" s="169" t="s">
        <v>290</v>
      </c>
      <c r="B267" s="6" t="s">
        <v>516</v>
      </c>
      <c r="C267" s="169" t="s">
        <v>102</v>
      </c>
      <c r="D267" s="73" t="s">
        <v>195</v>
      </c>
      <c r="E267" s="68" t="s">
        <v>23</v>
      </c>
      <c r="F267" s="171" t="s">
        <v>235</v>
      </c>
      <c r="G267" s="219">
        <v>2</v>
      </c>
      <c r="H267" s="48" t="s">
        <v>96</v>
      </c>
      <c r="I267" s="203"/>
      <c r="J267" s="202"/>
      <c r="K267" s="202"/>
      <c r="L267" s="202"/>
      <c r="M267" s="202"/>
    </row>
    <row r="268" spans="1:13" x14ac:dyDescent="0.25">
      <c r="A268" s="169" t="s">
        <v>291</v>
      </c>
      <c r="B268" s="6" t="s">
        <v>517</v>
      </c>
      <c r="C268" s="169" t="s">
        <v>102</v>
      </c>
      <c r="D268" s="73" t="s">
        <v>195</v>
      </c>
      <c r="E268" s="68" t="s">
        <v>23</v>
      </c>
      <c r="F268" s="171" t="s">
        <v>96</v>
      </c>
      <c r="G268" s="219">
        <v>1</v>
      </c>
      <c r="H268" s="48" t="s">
        <v>96</v>
      </c>
      <c r="I268" s="203"/>
      <c r="J268" s="202"/>
      <c r="K268" s="202"/>
      <c r="L268" s="202"/>
      <c r="M268" s="202"/>
    </row>
    <row r="269" spans="1:13" x14ac:dyDescent="0.25">
      <c r="A269" s="169" t="s">
        <v>292</v>
      </c>
      <c r="B269" s="6" t="s">
        <v>511</v>
      </c>
      <c r="C269" s="169" t="s">
        <v>102</v>
      </c>
      <c r="D269" s="73" t="s">
        <v>195</v>
      </c>
      <c r="E269" s="68" t="s">
        <v>23</v>
      </c>
      <c r="F269" s="171" t="s">
        <v>96</v>
      </c>
      <c r="G269" s="219">
        <v>1</v>
      </c>
      <c r="H269" s="48" t="s">
        <v>96</v>
      </c>
      <c r="I269" s="203"/>
      <c r="J269" s="202"/>
      <c r="K269" s="202"/>
      <c r="L269" s="202"/>
      <c r="M269" s="202"/>
    </row>
    <row r="270" spans="1:13" x14ac:dyDescent="0.25">
      <c r="A270" s="169" t="s">
        <v>293</v>
      </c>
      <c r="B270" s="6" t="s">
        <v>518</v>
      </c>
      <c r="C270" s="169" t="s">
        <v>165</v>
      </c>
      <c r="D270" s="73" t="s">
        <v>35</v>
      </c>
      <c r="E270" s="68" t="s">
        <v>23</v>
      </c>
      <c r="F270" s="171" t="s">
        <v>96</v>
      </c>
      <c r="G270" s="219">
        <v>1</v>
      </c>
      <c r="H270" s="48" t="s">
        <v>96</v>
      </c>
      <c r="I270" s="203"/>
      <c r="J270" s="252"/>
      <c r="K270" s="202"/>
      <c r="L270" s="202"/>
      <c r="M270" s="202"/>
    </row>
    <row r="271" spans="1:13" x14ac:dyDescent="0.25">
      <c r="A271" s="169" t="s">
        <v>294</v>
      </c>
      <c r="B271" s="6" t="s">
        <v>519</v>
      </c>
      <c r="C271" s="169" t="s">
        <v>165</v>
      </c>
      <c r="D271" s="73" t="s">
        <v>35</v>
      </c>
      <c r="E271" s="68" t="s">
        <v>23</v>
      </c>
      <c r="F271" s="171" t="s">
        <v>96</v>
      </c>
      <c r="G271" s="219">
        <v>1</v>
      </c>
      <c r="H271" s="48" t="s">
        <v>96</v>
      </c>
      <c r="I271" s="203"/>
      <c r="J271" s="252"/>
      <c r="K271" s="202"/>
      <c r="L271" s="202"/>
      <c r="M271" s="202"/>
    </row>
    <row r="272" spans="1:13" x14ac:dyDescent="0.25">
      <c r="A272" s="169" t="s">
        <v>295</v>
      </c>
      <c r="B272" s="6" t="s">
        <v>520</v>
      </c>
      <c r="C272" s="169" t="s">
        <v>165</v>
      </c>
      <c r="D272" s="73" t="s">
        <v>35</v>
      </c>
      <c r="E272" s="68" t="s">
        <v>23</v>
      </c>
      <c r="F272" s="171" t="s">
        <v>96</v>
      </c>
      <c r="G272" s="219">
        <v>1</v>
      </c>
      <c r="H272" s="48" t="s">
        <v>96</v>
      </c>
      <c r="I272" s="203"/>
      <c r="J272" s="252"/>
      <c r="K272" s="202"/>
      <c r="L272" s="202"/>
      <c r="M272" s="202"/>
    </row>
    <row r="273" spans="1:13" x14ac:dyDescent="0.25">
      <c r="A273" s="218" t="s">
        <v>265</v>
      </c>
      <c r="B273" s="6" t="s">
        <v>609</v>
      </c>
      <c r="C273" s="13" t="s">
        <v>102</v>
      </c>
      <c r="D273" s="5" t="s">
        <v>35</v>
      </c>
      <c r="E273" s="5" t="s">
        <v>23</v>
      </c>
      <c r="F273" s="71" t="s">
        <v>96</v>
      </c>
      <c r="G273" s="99">
        <v>1</v>
      </c>
      <c r="H273" s="49" t="s">
        <v>17</v>
      </c>
      <c r="I273" s="203"/>
      <c r="J273" s="252"/>
      <c r="K273" s="202"/>
      <c r="L273" s="202"/>
      <c r="M273" s="202"/>
    </row>
    <row r="274" spans="1:13" x14ac:dyDescent="0.25">
      <c r="A274" s="169" t="s">
        <v>266</v>
      </c>
      <c r="B274" s="6" t="s">
        <v>521</v>
      </c>
      <c r="C274" s="169" t="s">
        <v>165</v>
      </c>
      <c r="D274" s="73" t="s">
        <v>35</v>
      </c>
      <c r="E274" s="68" t="s">
        <v>23</v>
      </c>
      <c r="F274" s="171" t="s">
        <v>96</v>
      </c>
      <c r="G274" s="219">
        <v>1</v>
      </c>
      <c r="H274" s="48" t="s">
        <v>17</v>
      </c>
      <c r="I274" s="203"/>
      <c r="J274" s="252"/>
      <c r="K274" s="202"/>
      <c r="L274" s="202"/>
      <c r="M274" s="202"/>
    </row>
    <row r="275" spans="1:13" x14ac:dyDescent="0.25">
      <c r="A275" s="169" t="s">
        <v>267</v>
      </c>
      <c r="B275" s="6" t="s">
        <v>522</v>
      </c>
      <c r="C275" s="169" t="s">
        <v>165</v>
      </c>
      <c r="D275" s="73" t="s">
        <v>35</v>
      </c>
      <c r="E275" s="68" t="s">
        <v>23</v>
      </c>
      <c r="F275" s="171" t="s">
        <v>96</v>
      </c>
      <c r="G275" s="219">
        <v>1</v>
      </c>
      <c r="H275" s="48" t="s">
        <v>17</v>
      </c>
      <c r="I275" s="203"/>
      <c r="J275" s="252"/>
      <c r="K275" s="202"/>
      <c r="L275" s="202"/>
      <c r="M275" s="202"/>
    </row>
    <row r="276" spans="1:13" x14ac:dyDescent="0.25">
      <c r="A276" s="169" t="s">
        <v>268</v>
      </c>
      <c r="B276" s="6" t="s">
        <v>523</v>
      </c>
      <c r="C276" s="169" t="s">
        <v>165</v>
      </c>
      <c r="D276" s="73" t="s">
        <v>35</v>
      </c>
      <c r="E276" s="68" t="s">
        <v>23</v>
      </c>
      <c r="F276" s="171" t="s">
        <v>96</v>
      </c>
      <c r="G276" s="219">
        <v>1</v>
      </c>
      <c r="H276" s="48" t="s">
        <v>17</v>
      </c>
      <c r="I276" s="203"/>
      <c r="J276" s="252"/>
      <c r="K276" s="202"/>
      <c r="L276" s="202"/>
      <c r="M276" s="202"/>
    </row>
    <row r="277" spans="1:13" x14ac:dyDescent="0.25">
      <c r="A277" s="218" t="s">
        <v>263</v>
      </c>
      <c r="B277" s="6" t="s">
        <v>606</v>
      </c>
      <c r="C277" s="13" t="s">
        <v>102</v>
      </c>
      <c r="D277" s="5" t="s">
        <v>27</v>
      </c>
      <c r="E277" s="68" t="s">
        <v>23</v>
      </c>
      <c r="F277" s="71" t="s">
        <v>96</v>
      </c>
      <c r="G277" s="58">
        <v>1</v>
      </c>
      <c r="H277" s="70" t="s">
        <v>17</v>
      </c>
      <c r="I277" s="203"/>
      <c r="J277" s="252"/>
      <c r="K277" s="202"/>
      <c r="L277" s="202"/>
      <c r="M277" s="202"/>
    </row>
    <row r="278" spans="1:13" x14ac:dyDescent="0.25">
      <c r="A278" s="228" t="s">
        <v>298</v>
      </c>
      <c r="B278" s="6" t="s">
        <v>524</v>
      </c>
      <c r="C278" s="169" t="s">
        <v>102</v>
      </c>
      <c r="D278" s="73" t="s">
        <v>27</v>
      </c>
      <c r="E278" s="5" t="s">
        <v>23</v>
      </c>
      <c r="F278" s="171" t="s">
        <v>96</v>
      </c>
      <c r="G278" s="219">
        <v>1</v>
      </c>
      <c r="H278" s="48" t="s">
        <v>1</v>
      </c>
      <c r="I278" s="203"/>
      <c r="J278" s="252"/>
      <c r="K278" s="202"/>
      <c r="L278" s="202"/>
      <c r="M278" s="202"/>
    </row>
    <row r="279" spans="1:13" x14ac:dyDescent="0.25">
      <c r="A279" s="218" t="s">
        <v>262</v>
      </c>
      <c r="B279" s="6" t="s">
        <v>605</v>
      </c>
      <c r="C279" s="13" t="s">
        <v>102</v>
      </c>
      <c r="D279" s="5" t="s">
        <v>27</v>
      </c>
      <c r="E279" s="68" t="s">
        <v>23</v>
      </c>
      <c r="F279" s="71" t="s">
        <v>96</v>
      </c>
      <c r="G279" s="58">
        <v>1</v>
      </c>
      <c r="H279" s="70" t="s">
        <v>17</v>
      </c>
      <c r="I279" s="203"/>
      <c r="J279" s="252"/>
      <c r="K279" s="202"/>
      <c r="L279" s="202"/>
      <c r="M279" s="202"/>
    </row>
    <row r="280" spans="1:13" x14ac:dyDescent="0.25">
      <c r="A280" s="228" t="s">
        <v>300</v>
      </c>
      <c r="B280" s="6" t="s">
        <v>525</v>
      </c>
      <c r="C280" s="169" t="s">
        <v>102</v>
      </c>
      <c r="D280" s="73" t="s">
        <v>27</v>
      </c>
      <c r="E280" s="5" t="s">
        <v>23</v>
      </c>
      <c r="F280" s="171" t="s">
        <v>96</v>
      </c>
      <c r="G280" s="219">
        <v>1</v>
      </c>
      <c r="H280" s="48" t="s">
        <v>1</v>
      </c>
      <c r="I280" s="203"/>
      <c r="J280" s="252"/>
      <c r="K280" s="202"/>
      <c r="L280" s="202"/>
      <c r="M280" s="202"/>
    </row>
    <row r="281" spans="1:13" x14ac:dyDescent="0.25">
      <c r="A281" s="228" t="s">
        <v>301</v>
      </c>
      <c r="B281" s="6" t="s">
        <v>526</v>
      </c>
      <c r="C281" s="169" t="s">
        <v>102</v>
      </c>
      <c r="D281" s="73" t="s">
        <v>27</v>
      </c>
      <c r="E281" s="5" t="s">
        <v>23</v>
      </c>
      <c r="F281" s="171" t="s">
        <v>96</v>
      </c>
      <c r="G281" s="219">
        <v>1</v>
      </c>
      <c r="H281" s="48" t="s">
        <v>1</v>
      </c>
      <c r="I281" s="203"/>
      <c r="J281" s="252"/>
      <c r="K281" s="202"/>
      <c r="L281" s="202"/>
      <c r="M281" s="202"/>
    </row>
    <row r="282" spans="1:13" x14ac:dyDescent="0.25">
      <c r="A282" s="67" t="s">
        <v>302</v>
      </c>
      <c r="B282" s="66" t="s">
        <v>527</v>
      </c>
      <c r="C282" s="67" t="s">
        <v>165</v>
      </c>
      <c r="D282" s="74" t="s">
        <v>14</v>
      </c>
      <c r="E282" s="5" t="s">
        <v>23</v>
      </c>
      <c r="F282" s="220" t="s">
        <v>235</v>
      </c>
      <c r="G282" s="221">
        <v>2</v>
      </c>
      <c r="H282" s="71" t="s">
        <v>96</v>
      </c>
      <c r="I282" s="203"/>
      <c r="J282" s="202"/>
      <c r="K282" s="202"/>
      <c r="L282" s="202"/>
      <c r="M282" s="202"/>
    </row>
    <row r="283" spans="1:13" x14ac:dyDescent="0.25">
      <c r="A283" s="169" t="s">
        <v>303</v>
      </c>
      <c r="B283" s="9" t="s">
        <v>528</v>
      </c>
      <c r="C283" s="169" t="s">
        <v>165</v>
      </c>
      <c r="D283" s="74" t="s">
        <v>14</v>
      </c>
      <c r="E283" s="68" t="s">
        <v>23</v>
      </c>
      <c r="F283" s="171" t="s">
        <v>96</v>
      </c>
      <c r="G283" s="219">
        <v>1</v>
      </c>
      <c r="H283" s="48" t="s">
        <v>96</v>
      </c>
      <c r="I283" s="203"/>
      <c r="J283" s="202"/>
      <c r="K283" s="202"/>
      <c r="L283" s="202"/>
      <c r="M283" s="202"/>
    </row>
    <row r="284" spans="1:13" x14ac:dyDescent="0.25">
      <c r="A284" s="188" t="s">
        <v>277</v>
      </c>
      <c r="B284" s="9" t="s">
        <v>529</v>
      </c>
      <c r="C284" s="169" t="s">
        <v>165</v>
      </c>
      <c r="D284" s="73" t="s">
        <v>22</v>
      </c>
      <c r="E284" s="68" t="s">
        <v>23</v>
      </c>
      <c r="F284" s="171" t="s">
        <v>96</v>
      </c>
      <c r="G284" s="219">
        <v>1</v>
      </c>
      <c r="H284" s="48" t="s">
        <v>17</v>
      </c>
      <c r="I284" s="203"/>
      <c r="J284" s="202"/>
      <c r="K284" s="202"/>
      <c r="L284" s="202"/>
      <c r="M284" s="202"/>
    </row>
    <row r="285" spans="1:13" x14ac:dyDescent="0.25">
      <c r="A285" s="188" t="s">
        <v>304</v>
      </c>
      <c r="B285" s="9" t="s">
        <v>530</v>
      </c>
      <c r="C285" s="169" t="s">
        <v>165</v>
      </c>
      <c r="D285" s="73" t="s">
        <v>22</v>
      </c>
      <c r="E285" s="68" t="s">
        <v>23</v>
      </c>
      <c r="F285" s="171" t="s">
        <v>96</v>
      </c>
      <c r="G285" s="219">
        <v>1</v>
      </c>
      <c r="H285" s="48" t="s">
        <v>96</v>
      </c>
      <c r="I285" s="203"/>
      <c r="J285" s="202"/>
      <c r="K285" s="202"/>
      <c r="L285" s="202"/>
      <c r="M285" s="202"/>
    </row>
    <row r="286" spans="1:13" x14ac:dyDescent="0.25">
      <c r="A286" s="188" t="s">
        <v>278</v>
      </c>
      <c r="B286" s="9" t="s">
        <v>531</v>
      </c>
      <c r="C286" s="169" t="s">
        <v>165</v>
      </c>
      <c r="D286" s="73" t="s">
        <v>22</v>
      </c>
      <c r="E286" s="68" t="s">
        <v>23</v>
      </c>
      <c r="F286" s="171" t="s">
        <v>96</v>
      </c>
      <c r="G286" s="219">
        <v>1</v>
      </c>
      <c r="H286" s="48" t="s">
        <v>17</v>
      </c>
      <c r="I286" s="203"/>
      <c r="J286" s="202"/>
      <c r="K286" s="202"/>
      <c r="L286" s="202"/>
      <c r="M286" s="202"/>
    </row>
    <row r="287" spans="1:13" x14ac:dyDescent="0.25">
      <c r="A287" s="188" t="s">
        <v>305</v>
      </c>
      <c r="B287" s="9" t="s">
        <v>532</v>
      </c>
      <c r="C287" s="169" t="s">
        <v>165</v>
      </c>
      <c r="D287" s="73" t="s">
        <v>22</v>
      </c>
      <c r="E287" s="68" t="s">
        <v>23</v>
      </c>
      <c r="F287" s="171" t="s">
        <v>235</v>
      </c>
      <c r="G287" s="219">
        <v>1</v>
      </c>
      <c r="H287" s="48" t="s">
        <v>96</v>
      </c>
      <c r="I287" s="203"/>
      <c r="J287" s="202"/>
      <c r="K287" s="202"/>
      <c r="L287" s="202"/>
      <c r="M287" s="202"/>
    </row>
    <row r="288" spans="1:13" x14ac:dyDescent="0.25">
      <c r="A288" s="188" t="s">
        <v>306</v>
      </c>
      <c r="B288" s="9" t="s">
        <v>533</v>
      </c>
      <c r="C288" s="169" t="s">
        <v>165</v>
      </c>
      <c r="D288" s="73" t="s">
        <v>22</v>
      </c>
      <c r="E288" s="68" t="s">
        <v>23</v>
      </c>
      <c r="F288" s="171" t="s">
        <v>168</v>
      </c>
      <c r="G288" s="219">
        <v>4</v>
      </c>
      <c r="H288" s="48" t="s">
        <v>96</v>
      </c>
      <c r="I288" s="203"/>
      <c r="J288" s="202"/>
      <c r="K288" s="202"/>
      <c r="L288" s="202"/>
      <c r="M288" s="202"/>
    </row>
    <row r="289" spans="1:13" x14ac:dyDescent="0.25">
      <c r="A289" s="188" t="s">
        <v>307</v>
      </c>
      <c r="B289" s="9" t="s">
        <v>534</v>
      </c>
      <c r="C289" s="169" t="s">
        <v>165</v>
      </c>
      <c r="D289" s="73" t="s">
        <v>22</v>
      </c>
      <c r="E289" s="68" t="s">
        <v>23</v>
      </c>
      <c r="F289" s="171" t="s">
        <v>168</v>
      </c>
      <c r="G289" s="219">
        <v>4</v>
      </c>
      <c r="H289" s="48" t="s">
        <v>96</v>
      </c>
      <c r="I289" s="203"/>
      <c r="J289" s="202"/>
      <c r="K289" s="202"/>
      <c r="L289" s="202"/>
      <c r="M289" s="202"/>
    </row>
    <row r="290" spans="1:13" x14ac:dyDescent="0.25">
      <c r="A290" s="218" t="s">
        <v>261</v>
      </c>
      <c r="B290" s="9" t="s">
        <v>604</v>
      </c>
      <c r="C290" s="13" t="s">
        <v>102</v>
      </c>
      <c r="D290" s="5" t="s">
        <v>99</v>
      </c>
      <c r="E290" s="68" t="s">
        <v>23</v>
      </c>
      <c r="F290" s="71" t="s">
        <v>168</v>
      </c>
      <c r="G290" s="58">
        <v>4</v>
      </c>
      <c r="H290" s="70" t="s">
        <v>17</v>
      </c>
      <c r="I290" s="203"/>
      <c r="J290" s="202"/>
      <c r="K290" s="202"/>
      <c r="L290" s="202"/>
      <c r="M290" s="202"/>
    </row>
    <row r="291" spans="1:13" x14ac:dyDescent="0.25">
      <c r="A291" s="218" t="s">
        <v>258</v>
      </c>
      <c r="B291" s="9" t="s">
        <v>565</v>
      </c>
      <c r="C291" s="13" t="s">
        <v>102</v>
      </c>
      <c r="D291" s="5" t="s">
        <v>99</v>
      </c>
      <c r="E291" s="68" t="s">
        <v>23</v>
      </c>
      <c r="F291" s="71" t="s">
        <v>235</v>
      </c>
      <c r="G291" s="58">
        <v>2</v>
      </c>
      <c r="H291" s="70" t="s">
        <v>17</v>
      </c>
      <c r="I291" s="203"/>
      <c r="J291" s="202"/>
      <c r="K291" s="202"/>
      <c r="L291" s="202"/>
      <c r="M291" s="202"/>
    </row>
    <row r="292" spans="1:13" x14ac:dyDescent="0.25">
      <c r="A292" s="207" t="s">
        <v>621</v>
      </c>
      <c r="B292" s="185" t="s">
        <v>622</v>
      </c>
      <c r="C292" s="22" t="s">
        <v>102</v>
      </c>
      <c r="D292" s="71" t="s">
        <v>99</v>
      </c>
      <c r="E292" s="5" t="s">
        <v>23</v>
      </c>
      <c r="F292" s="220" t="s">
        <v>96</v>
      </c>
      <c r="G292" s="99">
        <v>1</v>
      </c>
      <c r="H292" s="49" t="s">
        <v>17</v>
      </c>
      <c r="I292" s="203"/>
      <c r="J292" s="202"/>
      <c r="K292" s="202"/>
      <c r="L292" s="202"/>
      <c r="M292" s="202"/>
    </row>
    <row r="293" spans="1:13" x14ac:dyDescent="0.25">
      <c r="A293" s="169" t="s">
        <v>311</v>
      </c>
      <c r="B293" s="9" t="s">
        <v>535</v>
      </c>
      <c r="C293" s="169" t="s">
        <v>165</v>
      </c>
      <c r="D293" s="73" t="s">
        <v>99</v>
      </c>
      <c r="E293" s="68" t="s">
        <v>23</v>
      </c>
      <c r="F293" s="171" t="s">
        <v>96</v>
      </c>
      <c r="G293" s="219">
        <v>1</v>
      </c>
      <c r="H293" s="48" t="s">
        <v>96</v>
      </c>
      <c r="I293" s="203"/>
      <c r="J293" s="202"/>
      <c r="K293" s="202"/>
      <c r="L293" s="202"/>
      <c r="M293" s="202"/>
    </row>
    <row r="294" spans="1:13" x14ac:dyDescent="0.25">
      <c r="A294" s="169" t="s">
        <v>312</v>
      </c>
      <c r="B294" s="9" t="s">
        <v>536</v>
      </c>
      <c r="C294" s="169" t="s">
        <v>165</v>
      </c>
      <c r="D294" s="73" t="s">
        <v>99</v>
      </c>
      <c r="E294" s="68" t="s">
        <v>23</v>
      </c>
      <c r="F294" s="171" t="s">
        <v>96</v>
      </c>
      <c r="G294" s="219">
        <v>1</v>
      </c>
      <c r="H294" s="48" t="s">
        <v>96</v>
      </c>
      <c r="I294" s="203"/>
      <c r="J294" s="202"/>
      <c r="K294" s="202"/>
      <c r="L294" s="202"/>
      <c r="M294" s="202"/>
    </row>
    <row r="295" spans="1:13" x14ac:dyDescent="0.25">
      <c r="A295" s="169" t="s">
        <v>313</v>
      </c>
      <c r="B295" s="9" t="s">
        <v>537</v>
      </c>
      <c r="C295" s="169" t="s">
        <v>165</v>
      </c>
      <c r="D295" s="73" t="s">
        <v>99</v>
      </c>
      <c r="E295" s="68" t="s">
        <v>23</v>
      </c>
      <c r="F295" s="171" t="s">
        <v>96</v>
      </c>
      <c r="G295" s="219">
        <v>1</v>
      </c>
      <c r="H295" s="48" t="s">
        <v>96</v>
      </c>
      <c r="I295" s="203"/>
      <c r="J295" s="202"/>
      <c r="K295" s="202"/>
      <c r="L295" s="202"/>
      <c r="M295" s="202"/>
    </row>
    <row r="296" spans="1:13" ht="15.75" x14ac:dyDescent="0.25">
      <c r="A296" s="168" t="s">
        <v>255</v>
      </c>
      <c r="B296" s="231" t="s">
        <v>538</v>
      </c>
      <c r="C296" s="22" t="s">
        <v>102</v>
      </c>
      <c r="D296" s="14" t="s">
        <v>95</v>
      </c>
      <c r="E296" s="5" t="s">
        <v>23</v>
      </c>
      <c r="F296" s="220" t="s">
        <v>96</v>
      </c>
      <c r="G296" s="99">
        <v>1</v>
      </c>
      <c r="H296" s="49" t="s">
        <v>17</v>
      </c>
      <c r="I296" s="203"/>
      <c r="J296" s="202"/>
      <c r="K296" s="202"/>
      <c r="L296" s="202"/>
      <c r="M296" s="202"/>
    </row>
    <row r="297" spans="1:13" x14ac:dyDescent="0.25">
      <c r="A297" s="67" t="s">
        <v>628</v>
      </c>
      <c r="B297" s="66" t="s">
        <v>511</v>
      </c>
      <c r="C297" s="67" t="s">
        <v>165</v>
      </c>
      <c r="D297" s="73" t="s">
        <v>95</v>
      </c>
      <c r="E297" s="5" t="s">
        <v>23</v>
      </c>
      <c r="F297" s="220" t="s">
        <v>96</v>
      </c>
      <c r="G297" s="221">
        <v>1</v>
      </c>
      <c r="H297" s="71" t="s">
        <v>96</v>
      </c>
      <c r="I297" s="203"/>
      <c r="J297" s="202"/>
      <c r="K297" s="202"/>
      <c r="L297" s="202"/>
      <c r="M297" s="202"/>
    </row>
    <row r="298" spans="1:13" x14ac:dyDescent="0.25">
      <c r="A298" s="169" t="s">
        <v>314</v>
      </c>
      <c r="B298" s="6" t="s">
        <v>511</v>
      </c>
      <c r="C298" s="169" t="s">
        <v>165</v>
      </c>
      <c r="D298" s="73" t="s">
        <v>95</v>
      </c>
      <c r="E298" s="68" t="s">
        <v>23</v>
      </c>
      <c r="F298" s="171" t="s">
        <v>96</v>
      </c>
      <c r="G298" s="219">
        <v>1</v>
      </c>
      <c r="H298" s="48" t="s">
        <v>96</v>
      </c>
      <c r="I298" s="203"/>
      <c r="J298" s="202"/>
      <c r="K298" s="202"/>
      <c r="L298" s="202"/>
      <c r="M298" s="202"/>
    </row>
    <row r="299" spans="1:13" x14ac:dyDescent="0.25">
      <c r="A299" s="169" t="s">
        <v>315</v>
      </c>
      <c r="B299" s="6" t="s">
        <v>511</v>
      </c>
      <c r="C299" s="169" t="s">
        <v>165</v>
      </c>
      <c r="D299" s="73" t="s">
        <v>95</v>
      </c>
      <c r="E299" s="68" t="s">
        <v>23</v>
      </c>
      <c r="F299" s="171" t="s">
        <v>96</v>
      </c>
      <c r="G299" s="219">
        <v>1</v>
      </c>
      <c r="H299" s="48" t="s">
        <v>96</v>
      </c>
      <c r="I299" s="203"/>
      <c r="J299" s="202"/>
      <c r="K299" s="202"/>
      <c r="L299" s="202"/>
      <c r="M299" s="202"/>
    </row>
    <row r="300" spans="1:13" x14ac:dyDescent="0.25">
      <c r="A300" s="169" t="s">
        <v>316</v>
      </c>
      <c r="B300" s="6" t="s">
        <v>511</v>
      </c>
      <c r="C300" s="169" t="s">
        <v>165</v>
      </c>
      <c r="D300" s="73" t="s">
        <v>95</v>
      </c>
      <c r="E300" s="68" t="s">
        <v>23</v>
      </c>
      <c r="F300" s="171" t="s">
        <v>96</v>
      </c>
      <c r="G300" s="219">
        <v>1</v>
      </c>
      <c r="H300" s="48" t="s">
        <v>96</v>
      </c>
      <c r="I300" s="203"/>
      <c r="J300" s="202"/>
      <c r="K300" s="202"/>
      <c r="L300" s="202"/>
      <c r="M300" s="202"/>
    </row>
    <row r="301" spans="1:13" x14ac:dyDescent="0.25">
      <c r="A301" s="67" t="s">
        <v>630</v>
      </c>
      <c r="B301" s="66" t="s">
        <v>631</v>
      </c>
      <c r="C301" s="222" t="s">
        <v>165</v>
      </c>
      <c r="D301" s="73" t="s">
        <v>99</v>
      </c>
      <c r="E301" s="5" t="s">
        <v>23</v>
      </c>
      <c r="F301" s="223" t="s">
        <v>235</v>
      </c>
      <c r="G301" s="221">
        <v>1</v>
      </c>
      <c r="H301" s="71" t="s">
        <v>96</v>
      </c>
      <c r="I301" s="203"/>
      <c r="J301" s="202"/>
      <c r="K301" s="202"/>
      <c r="L301" s="202"/>
      <c r="M301" s="202"/>
    </row>
    <row r="302" spans="1:13" x14ac:dyDescent="0.25">
      <c r="A302" s="229"/>
      <c r="E302" s="190"/>
      <c r="I302" s="203"/>
      <c r="J302" s="202"/>
      <c r="K302" s="202"/>
      <c r="L302" s="202"/>
      <c r="M302" s="202"/>
    </row>
    <row r="303" spans="1:13" ht="15" customHeight="1" x14ac:dyDescent="0.25">
      <c r="A303" s="267" t="s">
        <v>235</v>
      </c>
      <c r="B303" s="268"/>
      <c r="C303" s="268"/>
      <c r="D303" s="268"/>
      <c r="E303" s="268"/>
      <c r="F303" s="268"/>
      <c r="G303" s="268"/>
      <c r="H303" s="268"/>
      <c r="I303" s="203"/>
      <c r="J303" s="202"/>
      <c r="K303" s="202"/>
      <c r="L303" s="202"/>
      <c r="M303" s="202"/>
    </row>
    <row r="304" spans="1:13" ht="15" customHeight="1" x14ac:dyDescent="0.25">
      <c r="A304" s="268"/>
      <c r="B304" s="268"/>
      <c r="C304" s="268"/>
      <c r="D304" s="268"/>
      <c r="E304" s="268"/>
      <c r="F304" s="268"/>
      <c r="G304" s="268"/>
      <c r="H304" s="268"/>
      <c r="I304" s="203"/>
      <c r="J304" s="202"/>
      <c r="K304" s="202"/>
      <c r="L304" s="202"/>
      <c r="M304" s="202"/>
    </row>
    <row r="305" spans="1:13" ht="15" customHeight="1" x14ac:dyDescent="0.25">
      <c r="A305" s="268"/>
      <c r="B305" s="268"/>
      <c r="C305" s="268"/>
      <c r="D305" s="268"/>
      <c r="E305" s="268"/>
      <c r="F305" s="268"/>
      <c r="G305" s="268"/>
      <c r="H305" s="268"/>
      <c r="I305" s="203"/>
      <c r="J305" s="202"/>
      <c r="K305" s="202"/>
      <c r="L305" s="202"/>
      <c r="M305" s="202"/>
    </row>
    <row r="306" spans="1:13" ht="15" customHeight="1" x14ac:dyDescent="0.25">
      <c r="A306" s="268"/>
      <c r="B306" s="268"/>
      <c r="C306" s="268"/>
      <c r="D306" s="268"/>
      <c r="E306" s="268"/>
      <c r="F306" s="268"/>
      <c r="G306" s="268"/>
      <c r="H306" s="268"/>
      <c r="I306" s="203"/>
      <c r="J306" s="202"/>
      <c r="K306" s="202"/>
      <c r="L306" s="202"/>
      <c r="M306" s="202"/>
    </row>
    <row r="307" spans="1:13" ht="85.5" x14ac:dyDescent="0.25">
      <c r="A307" s="166" t="s">
        <v>3</v>
      </c>
      <c r="B307" s="167" t="s">
        <v>4</v>
      </c>
      <c r="C307" s="167" t="s">
        <v>5</v>
      </c>
      <c r="D307" s="2" t="s">
        <v>6</v>
      </c>
      <c r="E307" s="3" t="s">
        <v>7</v>
      </c>
      <c r="F307" s="4" t="s">
        <v>8</v>
      </c>
      <c r="G307" s="3" t="s">
        <v>9</v>
      </c>
      <c r="H307" s="1" t="s">
        <v>10</v>
      </c>
      <c r="I307" s="203"/>
      <c r="J307" s="202"/>
      <c r="K307" s="202"/>
      <c r="L307" s="202"/>
      <c r="M307" s="202"/>
    </row>
    <row r="308" spans="1:13" x14ac:dyDescent="0.25">
      <c r="A308" s="6" t="s">
        <v>11</v>
      </c>
      <c r="B308" s="6" t="s">
        <v>12</v>
      </c>
      <c r="C308" s="7" t="s">
        <v>13</v>
      </c>
      <c r="D308" s="5" t="s">
        <v>14</v>
      </c>
      <c r="E308" s="5" t="s">
        <v>15</v>
      </c>
      <c r="F308" s="71" t="s">
        <v>16</v>
      </c>
      <c r="G308" s="219">
        <v>36</v>
      </c>
      <c r="H308" s="71" t="s">
        <v>17</v>
      </c>
      <c r="I308" s="244"/>
      <c r="J308" s="202"/>
      <c r="K308" s="202"/>
      <c r="L308" s="202"/>
      <c r="M308" s="202"/>
    </row>
    <row r="309" spans="1:13" x14ac:dyDescent="0.25">
      <c r="A309" s="10" t="s">
        <v>19</v>
      </c>
      <c r="B309" s="6" t="s">
        <v>20</v>
      </c>
      <c r="C309" s="10" t="s">
        <v>21</v>
      </c>
      <c r="D309" s="11" t="s">
        <v>22</v>
      </c>
      <c r="E309" s="5" t="s">
        <v>15</v>
      </c>
      <c r="F309" s="71" t="s">
        <v>32</v>
      </c>
      <c r="G309" s="219">
        <v>34</v>
      </c>
      <c r="H309" s="71" t="s">
        <v>17</v>
      </c>
      <c r="I309" s="245"/>
      <c r="J309" s="202"/>
      <c r="K309" s="202"/>
      <c r="L309" s="202"/>
      <c r="M309" s="202"/>
    </row>
    <row r="310" spans="1:13" x14ac:dyDescent="0.25">
      <c r="A310" s="12" t="s">
        <v>25</v>
      </c>
      <c r="B310" s="6" t="s">
        <v>26</v>
      </c>
      <c r="C310" s="13" t="s">
        <v>13</v>
      </c>
      <c r="D310" s="14" t="s">
        <v>27</v>
      </c>
      <c r="E310" s="5" t="s">
        <v>15</v>
      </c>
      <c r="F310" s="71" t="s">
        <v>16</v>
      </c>
      <c r="G310" s="219">
        <v>36</v>
      </c>
      <c r="H310" s="71" t="s">
        <v>17</v>
      </c>
      <c r="I310" s="244"/>
      <c r="J310" s="202"/>
      <c r="K310" s="202"/>
      <c r="L310" s="202"/>
      <c r="M310" s="202"/>
    </row>
    <row r="311" spans="1:13" x14ac:dyDescent="0.25">
      <c r="A311" s="13" t="s">
        <v>28</v>
      </c>
      <c r="B311" s="6" t="s">
        <v>29</v>
      </c>
      <c r="C311" s="13" t="s">
        <v>30</v>
      </c>
      <c r="D311" s="5" t="s">
        <v>31</v>
      </c>
      <c r="E311" s="5" t="s">
        <v>15</v>
      </c>
      <c r="F311" s="71" t="s">
        <v>32</v>
      </c>
      <c r="G311" s="219">
        <v>34</v>
      </c>
      <c r="H311" s="71" t="s">
        <v>17</v>
      </c>
      <c r="I311" s="244"/>
      <c r="J311" s="202"/>
      <c r="K311" s="202"/>
      <c r="L311" s="202"/>
      <c r="M311" s="202"/>
    </row>
    <row r="312" spans="1:13" x14ac:dyDescent="0.25">
      <c r="A312" s="6" t="s">
        <v>33</v>
      </c>
      <c r="B312" s="6" t="s">
        <v>34</v>
      </c>
      <c r="C312" s="7" t="s">
        <v>13</v>
      </c>
      <c r="D312" s="5" t="s">
        <v>35</v>
      </c>
      <c r="E312" s="5" t="s">
        <v>15</v>
      </c>
      <c r="F312" s="71" t="s">
        <v>36</v>
      </c>
      <c r="G312" s="219">
        <v>32</v>
      </c>
      <c r="H312" s="71" t="s">
        <v>17</v>
      </c>
      <c r="I312" s="244"/>
      <c r="J312" s="242"/>
      <c r="K312" s="242"/>
      <c r="L312" s="202"/>
      <c r="M312" s="202"/>
    </row>
    <row r="313" spans="1:13" x14ac:dyDescent="0.25">
      <c r="A313" s="6" t="s">
        <v>37</v>
      </c>
      <c r="B313" s="6" t="s">
        <v>38</v>
      </c>
      <c r="C313" s="7" t="s">
        <v>13</v>
      </c>
      <c r="D313" s="5" t="s">
        <v>35</v>
      </c>
      <c r="E313" s="5" t="s">
        <v>15</v>
      </c>
      <c r="F313" s="71" t="s">
        <v>36</v>
      </c>
      <c r="G313" s="219">
        <v>32</v>
      </c>
      <c r="H313" s="71" t="s">
        <v>39</v>
      </c>
      <c r="I313" s="244"/>
      <c r="J313" s="242"/>
      <c r="K313" s="242"/>
      <c r="L313" s="202"/>
      <c r="M313" s="202"/>
    </row>
    <row r="314" spans="1:13" x14ac:dyDescent="0.25">
      <c r="A314" s="6" t="s">
        <v>41</v>
      </c>
      <c r="B314" s="6" t="s">
        <v>42</v>
      </c>
      <c r="C314" s="7" t="s">
        <v>13</v>
      </c>
      <c r="D314" s="5" t="s">
        <v>35</v>
      </c>
      <c r="E314" s="5" t="s">
        <v>15</v>
      </c>
      <c r="F314" s="71" t="s">
        <v>43</v>
      </c>
      <c r="G314" s="219">
        <v>31</v>
      </c>
      <c r="H314" s="71" t="s">
        <v>17</v>
      </c>
      <c r="I314" s="244"/>
      <c r="J314" s="202"/>
      <c r="K314" s="202"/>
      <c r="L314" s="202"/>
      <c r="M314" s="202"/>
    </row>
    <row r="315" spans="1:13" x14ac:dyDescent="0.25">
      <c r="A315" s="12" t="s">
        <v>44</v>
      </c>
      <c r="B315" s="6" t="s">
        <v>45</v>
      </c>
      <c r="C315" s="13" t="s">
        <v>30</v>
      </c>
      <c r="D315" s="14" t="s">
        <v>27</v>
      </c>
      <c r="E315" s="5" t="s">
        <v>15</v>
      </c>
      <c r="F315" s="71" t="s">
        <v>36</v>
      </c>
      <c r="G315" s="219">
        <v>31</v>
      </c>
      <c r="H315" s="71" t="s">
        <v>17</v>
      </c>
      <c r="I315" s="244"/>
      <c r="J315" s="202"/>
      <c r="K315" s="202"/>
      <c r="L315" s="202"/>
      <c r="M315" s="202"/>
    </row>
    <row r="316" spans="1:13" x14ac:dyDescent="0.25">
      <c r="A316" s="13" t="s">
        <v>46</v>
      </c>
      <c r="B316" s="6" t="s">
        <v>47</v>
      </c>
      <c r="C316" s="13" t="s">
        <v>30</v>
      </c>
      <c r="D316" s="5" t="s">
        <v>31</v>
      </c>
      <c r="E316" s="5" t="s">
        <v>15</v>
      </c>
      <c r="F316" s="71" t="s">
        <v>36</v>
      </c>
      <c r="G316" s="219">
        <v>31</v>
      </c>
      <c r="H316" s="71" t="s">
        <v>17</v>
      </c>
      <c r="I316" s="244"/>
      <c r="J316" s="202"/>
      <c r="K316" s="202"/>
      <c r="L316" s="202"/>
      <c r="M316" s="202"/>
    </row>
    <row r="317" spans="1:13" x14ac:dyDescent="0.25">
      <c r="A317" s="13" t="s">
        <v>48</v>
      </c>
      <c r="B317" s="6" t="s">
        <v>49</v>
      </c>
      <c r="C317" s="13" t="s">
        <v>30</v>
      </c>
      <c r="D317" s="5" t="s">
        <v>31</v>
      </c>
      <c r="E317" s="5" t="s">
        <v>15</v>
      </c>
      <c r="F317" s="71" t="s">
        <v>36</v>
      </c>
      <c r="G317" s="219">
        <v>31</v>
      </c>
      <c r="H317" s="71" t="s">
        <v>17</v>
      </c>
      <c r="I317" s="244"/>
      <c r="J317" s="202"/>
      <c r="K317" s="202"/>
      <c r="L317" s="202"/>
      <c r="M317" s="202"/>
    </row>
    <row r="318" spans="1:13" x14ac:dyDescent="0.25">
      <c r="A318" s="6" t="s">
        <v>50</v>
      </c>
      <c r="B318" s="6" t="s">
        <v>51</v>
      </c>
      <c r="C318" s="7" t="s">
        <v>30</v>
      </c>
      <c r="D318" s="5" t="s">
        <v>52</v>
      </c>
      <c r="E318" s="5" t="s">
        <v>15</v>
      </c>
      <c r="F318" s="71" t="s">
        <v>36</v>
      </c>
      <c r="G318" s="219">
        <v>32</v>
      </c>
      <c r="H318" s="71" t="s">
        <v>17</v>
      </c>
      <c r="I318" s="244"/>
      <c r="J318" s="202"/>
      <c r="K318" s="202"/>
      <c r="L318" s="202"/>
      <c r="M318" s="202"/>
    </row>
    <row r="319" spans="1:13" x14ac:dyDescent="0.25">
      <c r="A319" s="6" t="s">
        <v>53</v>
      </c>
      <c r="B319" s="6" t="s">
        <v>54</v>
      </c>
      <c r="C319" s="7" t="s">
        <v>30</v>
      </c>
      <c r="D319" s="5" t="s">
        <v>52</v>
      </c>
      <c r="E319" s="5" t="s">
        <v>15</v>
      </c>
      <c r="F319" s="71" t="s">
        <v>36</v>
      </c>
      <c r="G319" s="219">
        <v>32</v>
      </c>
      <c r="H319" s="71" t="s">
        <v>17</v>
      </c>
      <c r="I319" s="244"/>
      <c r="J319" s="202"/>
      <c r="K319" s="202"/>
      <c r="L319" s="202"/>
      <c r="M319" s="202"/>
    </row>
    <row r="320" spans="1:13" x14ac:dyDescent="0.25">
      <c r="A320" s="6" t="s">
        <v>55</v>
      </c>
      <c r="B320" s="6" t="s">
        <v>56</v>
      </c>
      <c r="C320" s="7" t="s">
        <v>30</v>
      </c>
      <c r="D320" s="5" t="s">
        <v>35</v>
      </c>
      <c r="E320" s="5" t="s">
        <v>15</v>
      </c>
      <c r="F320" s="71" t="s">
        <v>43</v>
      </c>
      <c r="G320" s="219">
        <v>31</v>
      </c>
      <c r="H320" s="71" t="s">
        <v>17</v>
      </c>
      <c r="I320" s="244"/>
      <c r="J320" s="202"/>
      <c r="K320" s="202"/>
      <c r="L320" s="202"/>
      <c r="M320" s="202"/>
    </row>
    <row r="321" spans="1:13" x14ac:dyDescent="0.25">
      <c r="A321" s="12" t="s">
        <v>57</v>
      </c>
      <c r="B321" s="6" t="s">
        <v>58</v>
      </c>
      <c r="C321" s="13" t="s">
        <v>30</v>
      </c>
      <c r="D321" s="14" t="s">
        <v>27</v>
      </c>
      <c r="E321" s="5" t="s">
        <v>15</v>
      </c>
      <c r="F321" s="71" t="s">
        <v>59</v>
      </c>
      <c r="G321" s="219">
        <v>30</v>
      </c>
      <c r="H321" s="71" t="s">
        <v>17</v>
      </c>
      <c r="I321" s="244"/>
      <c r="J321" s="202"/>
      <c r="K321" s="202"/>
      <c r="L321" s="202"/>
      <c r="M321" s="202"/>
    </row>
    <row r="322" spans="1:13" x14ac:dyDescent="0.25">
      <c r="A322" s="6" t="s">
        <v>60</v>
      </c>
      <c r="B322" s="6" t="s">
        <v>61</v>
      </c>
      <c r="C322" s="7" t="s">
        <v>30</v>
      </c>
      <c r="D322" s="14" t="s">
        <v>27</v>
      </c>
      <c r="E322" s="5" t="s">
        <v>15</v>
      </c>
      <c r="F322" s="71" t="s">
        <v>59</v>
      </c>
      <c r="G322" s="219">
        <v>30</v>
      </c>
      <c r="H322" s="71" t="s">
        <v>17</v>
      </c>
      <c r="I322" s="244"/>
      <c r="J322" s="202"/>
      <c r="K322" s="202"/>
      <c r="L322" s="202"/>
      <c r="M322" s="202"/>
    </row>
    <row r="323" spans="1:13" x14ac:dyDescent="0.25">
      <c r="A323" s="6" t="s">
        <v>62</v>
      </c>
      <c r="B323" s="6" t="s">
        <v>63</v>
      </c>
      <c r="C323" s="7" t="s">
        <v>30</v>
      </c>
      <c r="D323" s="14" t="s">
        <v>27</v>
      </c>
      <c r="E323" s="5" t="s">
        <v>15</v>
      </c>
      <c r="F323" s="71" t="s">
        <v>59</v>
      </c>
      <c r="G323" s="219">
        <v>30</v>
      </c>
      <c r="H323" s="71" t="s">
        <v>17</v>
      </c>
      <c r="I323" s="244"/>
      <c r="J323" s="202"/>
      <c r="K323" s="202"/>
      <c r="L323" s="202"/>
      <c r="M323" s="202"/>
    </row>
    <row r="324" spans="1:13" x14ac:dyDescent="0.25">
      <c r="A324" s="13" t="s">
        <v>64</v>
      </c>
      <c r="B324" s="6" t="s">
        <v>65</v>
      </c>
      <c r="C324" s="13" t="s">
        <v>30</v>
      </c>
      <c r="D324" s="5" t="s">
        <v>31</v>
      </c>
      <c r="E324" s="5" t="s">
        <v>15</v>
      </c>
      <c r="F324" s="71" t="s">
        <v>43</v>
      </c>
      <c r="G324" s="219">
        <v>30</v>
      </c>
      <c r="H324" s="71" t="s">
        <v>17</v>
      </c>
      <c r="I324" s="244"/>
      <c r="J324" s="202"/>
      <c r="K324" s="202"/>
      <c r="L324" s="202"/>
      <c r="M324" s="202"/>
    </row>
    <row r="325" spans="1:13" x14ac:dyDescent="0.25">
      <c r="A325" s="6" t="s">
        <v>66</v>
      </c>
      <c r="B325" s="6" t="s">
        <v>67</v>
      </c>
      <c r="C325" s="7" t="s">
        <v>30</v>
      </c>
      <c r="D325" s="47" t="s">
        <v>68</v>
      </c>
      <c r="E325" s="5" t="s">
        <v>15</v>
      </c>
      <c r="F325" s="71" t="s">
        <v>43</v>
      </c>
      <c r="G325" s="219">
        <v>30</v>
      </c>
      <c r="H325" s="71" t="s">
        <v>17</v>
      </c>
      <c r="I325" s="244"/>
      <c r="J325" s="202"/>
      <c r="K325" s="202"/>
      <c r="L325" s="202"/>
      <c r="M325" s="202"/>
    </row>
    <row r="326" spans="1:13" x14ac:dyDescent="0.25">
      <c r="A326" s="6" t="s">
        <v>69</v>
      </c>
      <c r="B326" s="6" t="s">
        <v>70</v>
      </c>
      <c r="C326" s="7" t="s">
        <v>30</v>
      </c>
      <c r="D326" s="5" t="s">
        <v>35</v>
      </c>
      <c r="E326" s="5" t="s">
        <v>15</v>
      </c>
      <c r="F326" s="71" t="s">
        <v>71</v>
      </c>
      <c r="G326" s="219">
        <v>29</v>
      </c>
      <c r="H326" s="71" t="s">
        <v>72</v>
      </c>
      <c r="I326" s="244"/>
      <c r="J326" s="202"/>
      <c r="K326" s="202"/>
      <c r="L326" s="202"/>
      <c r="M326" s="202"/>
    </row>
    <row r="327" spans="1:13" x14ac:dyDescent="0.25">
      <c r="A327" s="6" t="s">
        <v>73</v>
      </c>
      <c r="B327" s="6" t="s">
        <v>74</v>
      </c>
      <c r="C327" s="7" t="s">
        <v>30</v>
      </c>
      <c r="D327" s="5" t="s">
        <v>35</v>
      </c>
      <c r="E327" s="5" t="s">
        <v>15</v>
      </c>
      <c r="F327" s="71" t="s">
        <v>71</v>
      </c>
      <c r="G327" s="219">
        <v>29</v>
      </c>
      <c r="H327" s="71" t="s">
        <v>17</v>
      </c>
      <c r="I327" s="244"/>
      <c r="J327" s="202"/>
      <c r="K327" s="202"/>
      <c r="L327" s="202"/>
      <c r="M327" s="202"/>
    </row>
    <row r="328" spans="1:13" x14ac:dyDescent="0.25">
      <c r="A328" s="6" t="s">
        <v>75</v>
      </c>
      <c r="B328" s="6" t="s">
        <v>76</v>
      </c>
      <c r="C328" s="7" t="s">
        <v>30</v>
      </c>
      <c r="D328" s="14" t="s">
        <v>27</v>
      </c>
      <c r="E328" s="5" t="s">
        <v>15</v>
      </c>
      <c r="F328" s="71" t="s">
        <v>77</v>
      </c>
      <c r="G328" s="219">
        <v>28</v>
      </c>
      <c r="H328" s="71" t="s">
        <v>1</v>
      </c>
      <c r="I328" s="244"/>
      <c r="J328" s="202"/>
      <c r="K328" s="202"/>
      <c r="L328" s="202"/>
      <c r="M328" s="202"/>
    </row>
    <row r="329" spans="1:13" x14ac:dyDescent="0.25">
      <c r="A329" s="6" t="s">
        <v>78</v>
      </c>
      <c r="B329" s="6" t="s">
        <v>79</v>
      </c>
      <c r="C329" s="7" t="s">
        <v>30</v>
      </c>
      <c r="D329" s="5" t="s">
        <v>14</v>
      </c>
      <c r="E329" s="5" t="s">
        <v>15</v>
      </c>
      <c r="F329" s="71" t="s">
        <v>80</v>
      </c>
      <c r="G329" s="219">
        <v>27</v>
      </c>
      <c r="H329" s="71" t="s">
        <v>17</v>
      </c>
      <c r="I329" s="244"/>
      <c r="J329" s="202"/>
      <c r="K329" s="202"/>
      <c r="L329" s="202"/>
      <c r="M329" s="202"/>
    </row>
    <row r="330" spans="1:13" x14ac:dyDescent="0.25">
      <c r="A330" s="6" t="s">
        <v>81</v>
      </c>
      <c r="B330" s="6" t="s">
        <v>82</v>
      </c>
      <c r="C330" s="7" t="s">
        <v>30</v>
      </c>
      <c r="D330" s="5" t="s">
        <v>52</v>
      </c>
      <c r="E330" s="5" t="s">
        <v>15</v>
      </c>
      <c r="F330" s="71" t="s">
        <v>80</v>
      </c>
      <c r="G330" s="219">
        <v>27</v>
      </c>
      <c r="H330" s="71" t="s">
        <v>17</v>
      </c>
      <c r="I330" s="244"/>
      <c r="J330" s="202"/>
      <c r="K330" s="202"/>
      <c r="L330" s="202"/>
      <c r="M330" s="202"/>
    </row>
    <row r="331" spans="1:13" x14ac:dyDescent="0.25">
      <c r="A331" s="13" t="s">
        <v>83</v>
      </c>
      <c r="B331" s="6" t="s">
        <v>84</v>
      </c>
      <c r="C331" s="13" t="s">
        <v>30</v>
      </c>
      <c r="D331" s="5" t="s">
        <v>31</v>
      </c>
      <c r="E331" s="5" t="s">
        <v>15</v>
      </c>
      <c r="F331" s="71" t="s">
        <v>85</v>
      </c>
      <c r="G331" s="219">
        <v>26</v>
      </c>
      <c r="H331" s="71" t="s">
        <v>17</v>
      </c>
      <c r="I331" s="244"/>
      <c r="J331" s="202"/>
      <c r="K331" s="202"/>
      <c r="L331" s="202"/>
      <c r="M331" s="202"/>
    </row>
    <row r="332" spans="1:13" x14ac:dyDescent="0.25">
      <c r="A332" s="6" t="s">
        <v>318</v>
      </c>
      <c r="B332" s="6" t="s">
        <v>319</v>
      </c>
      <c r="C332" s="7" t="s">
        <v>102</v>
      </c>
      <c r="D332" s="5" t="s">
        <v>52</v>
      </c>
      <c r="E332" s="5" t="s">
        <v>15</v>
      </c>
      <c r="F332" s="71" t="s">
        <v>541</v>
      </c>
      <c r="G332" s="219">
        <v>21</v>
      </c>
      <c r="H332" s="71" t="s">
        <v>235</v>
      </c>
      <c r="I332" s="244"/>
      <c r="J332" s="202"/>
      <c r="K332" s="202"/>
      <c r="L332" s="202"/>
      <c r="M332" s="202"/>
    </row>
    <row r="333" spans="1:13" x14ac:dyDescent="0.25">
      <c r="A333" s="6" t="s">
        <v>86</v>
      </c>
      <c r="B333" s="6" t="s">
        <v>87</v>
      </c>
      <c r="C333" s="7" t="s">
        <v>88</v>
      </c>
      <c r="D333" s="14" t="s">
        <v>27</v>
      </c>
      <c r="E333" s="5" t="s">
        <v>15</v>
      </c>
      <c r="F333" s="71" t="s">
        <v>539</v>
      </c>
      <c r="G333" s="219">
        <v>20</v>
      </c>
      <c r="H333" s="71" t="s">
        <v>17</v>
      </c>
      <c r="I333" s="244"/>
      <c r="J333" s="202"/>
      <c r="K333" s="202"/>
      <c r="L333" s="202"/>
      <c r="M333" s="202"/>
    </row>
    <row r="334" spans="1:13" x14ac:dyDescent="0.25">
      <c r="A334" s="13" t="s">
        <v>90</v>
      </c>
      <c r="B334" s="6" t="s">
        <v>91</v>
      </c>
      <c r="C334" s="13" t="s">
        <v>30</v>
      </c>
      <c r="D334" s="5" t="s">
        <v>31</v>
      </c>
      <c r="E334" s="5" t="s">
        <v>15</v>
      </c>
      <c r="F334" s="71" t="s">
        <v>92</v>
      </c>
      <c r="G334" s="219">
        <v>21</v>
      </c>
      <c r="H334" s="71" t="s">
        <v>17</v>
      </c>
      <c r="I334" s="244"/>
      <c r="J334" s="202"/>
      <c r="K334" s="202"/>
      <c r="L334" s="202"/>
      <c r="M334" s="202"/>
    </row>
    <row r="335" spans="1:13" x14ac:dyDescent="0.25">
      <c r="A335" s="6" t="s">
        <v>93</v>
      </c>
      <c r="B335" s="6" t="s">
        <v>94</v>
      </c>
      <c r="C335" s="7" t="s">
        <v>13</v>
      </c>
      <c r="D335" s="5" t="s">
        <v>95</v>
      </c>
      <c r="E335" s="5" t="s">
        <v>15</v>
      </c>
      <c r="F335" s="71" t="s">
        <v>539</v>
      </c>
      <c r="G335" s="219">
        <v>19</v>
      </c>
      <c r="H335" s="71" t="s">
        <v>96</v>
      </c>
      <c r="I335" s="244"/>
      <c r="J335" s="202"/>
      <c r="K335" s="202"/>
      <c r="L335" s="202"/>
      <c r="M335" s="202"/>
    </row>
    <row r="336" spans="1:13" x14ac:dyDescent="0.25">
      <c r="A336" s="12" t="s">
        <v>97</v>
      </c>
      <c r="B336" s="6" t="s">
        <v>98</v>
      </c>
      <c r="C336" s="13" t="s">
        <v>30</v>
      </c>
      <c r="D336" s="14" t="s">
        <v>99</v>
      </c>
      <c r="E336" s="5" t="s">
        <v>15</v>
      </c>
      <c r="F336" s="71" t="s">
        <v>92</v>
      </c>
      <c r="G336" s="219">
        <v>21</v>
      </c>
      <c r="H336" s="71" t="s">
        <v>17</v>
      </c>
      <c r="I336" s="244"/>
      <c r="J336" s="202"/>
      <c r="K336" s="202"/>
      <c r="L336" s="202"/>
      <c r="M336" s="202"/>
    </row>
    <row r="337" spans="1:13" x14ac:dyDescent="0.25">
      <c r="A337" s="13" t="s">
        <v>100</v>
      </c>
      <c r="B337" s="6" t="s">
        <v>101</v>
      </c>
      <c r="C337" s="13" t="s">
        <v>102</v>
      </c>
      <c r="D337" s="5" t="s">
        <v>31</v>
      </c>
      <c r="E337" s="5" t="s">
        <v>15</v>
      </c>
      <c r="F337" s="71" t="s">
        <v>103</v>
      </c>
      <c r="G337" s="219">
        <v>17</v>
      </c>
      <c r="H337" s="71" t="s">
        <v>17</v>
      </c>
      <c r="I337" s="244"/>
      <c r="J337" s="202"/>
      <c r="K337" s="202"/>
      <c r="L337" s="202"/>
      <c r="M337" s="202"/>
    </row>
    <row r="338" spans="1:13" x14ac:dyDescent="0.25">
      <c r="A338" s="18" t="s">
        <v>320</v>
      </c>
      <c r="B338" s="9" t="s">
        <v>105</v>
      </c>
      <c r="C338" s="7" t="s">
        <v>13</v>
      </c>
      <c r="D338" s="47" t="s">
        <v>68</v>
      </c>
      <c r="E338" s="5" t="s">
        <v>15</v>
      </c>
      <c r="F338" s="47" t="s">
        <v>103</v>
      </c>
      <c r="G338" s="56">
        <v>17</v>
      </c>
      <c r="H338" s="48" t="s">
        <v>17</v>
      </c>
      <c r="I338" s="246"/>
      <c r="J338" s="208"/>
      <c r="K338" s="202"/>
      <c r="L338" s="209"/>
      <c r="M338" s="210"/>
    </row>
    <row r="339" spans="1:13" x14ac:dyDescent="0.25">
      <c r="A339" s="6" t="s">
        <v>106</v>
      </c>
      <c r="B339" s="6" t="s">
        <v>107</v>
      </c>
      <c r="C339" s="7" t="s">
        <v>102</v>
      </c>
      <c r="D339" s="47" t="s">
        <v>68</v>
      </c>
      <c r="E339" s="5" t="s">
        <v>15</v>
      </c>
      <c r="F339" s="71" t="s">
        <v>103</v>
      </c>
      <c r="G339" s="219">
        <v>17</v>
      </c>
      <c r="H339" s="71" t="s">
        <v>72</v>
      </c>
      <c r="I339" s="244"/>
      <c r="J339" s="202"/>
      <c r="K339" s="202"/>
      <c r="L339" s="202"/>
      <c r="M339" s="202"/>
    </row>
    <row r="340" spans="1:13" x14ac:dyDescent="0.25">
      <c r="A340" s="12" t="s">
        <v>108</v>
      </c>
      <c r="B340" s="6" t="s">
        <v>109</v>
      </c>
      <c r="C340" s="13" t="s">
        <v>13</v>
      </c>
      <c r="D340" s="5" t="s">
        <v>110</v>
      </c>
      <c r="E340" s="5" t="s">
        <v>15</v>
      </c>
      <c r="F340" s="71" t="s">
        <v>111</v>
      </c>
      <c r="G340" s="219">
        <v>18</v>
      </c>
      <c r="H340" s="71" t="s">
        <v>17</v>
      </c>
      <c r="I340" s="244"/>
      <c r="J340" s="202"/>
      <c r="K340" s="202"/>
      <c r="L340" s="202"/>
      <c r="M340" s="202"/>
    </row>
    <row r="341" spans="1:13" x14ac:dyDescent="0.25">
      <c r="A341" s="13" t="s">
        <v>112</v>
      </c>
      <c r="B341" s="6" t="s">
        <v>113</v>
      </c>
      <c r="C341" s="13" t="s">
        <v>102</v>
      </c>
      <c r="D341" s="5" t="s">
        <v>31</v>
      </c>
      <c r="E341" s="5" t="s">
        <v>15</v>
      </c>
      <c r="F341" s="71" t="s">
        <v>103</v>
      </c>
      <c r="G341" s="219">
        <v>17</v>
      </c>
      <c r="H341" s="71" t="s">
        <v>1</v>
      </c>
      <c r="I341" s="244"/>
      <c r="J341" s="202"/>
      <c r="K341" s="202"/>
      <c r="L341" s="202"/>
      <c r="M341" s="202"/>
    </row>
    <row r="342" spans="1:13" x14ac:dyDescent="0.25">
      <c r="A342" s="13" t="s">
        <v>114</v>
      </c>
      <c r="B342" s="6" t="s">
        <v>115</v>
      </c>
      <c r="C342" s="13" t="s">
        <v>13</v>
      </c>
      <c r="D342" s="5" t="s">
        <v>31</v>
      </c>
      <c r="E342" s="5" t="s">
        <v>15</v>
      </c>
      <c r="F342" s="71" t="s">
        <v>103</v>
      </c>
      <c r="G342" s="219">
        <v>17</v>
      </c>
      <c r="H342" s="71" t="s">
        <v>17</v>
      </c>
      <c r="I342" s="244"/>
      <c r="J342" s="202"/>
      <c r="K342" s="202"/>
      <c r="L342" s="202"/>
      <c r="M342" s="202"/>
    </row>
    <row r="343" spans="1:13" x14ac:dyDescent="0.25">
      <c r="A343" s="6" t="s">
        <v>116</v>
      </c>
      <c r="B343" s="6" t="s">
        <v>117</v>
      </c>
      <c r="C343" s="7" t="s">
        <v>13</v>
      </c>
      <c r="D343" s="5" t="s">
        <v>35</v>
      </c>
      <c r="E343" s="5" t="s">
        <v>15</v>
      </c>
      <c r="F343" s="71" t="s">
        <v>118</v>
      </c>
      <c r="G343" s="219">
        <v>10</v>
      </c>
      <c r="H343" s="71" t="s">
        <v>17</v>
      </c>
      <c r="I343" s="244"/>
      <c r="J343" s="202"/>
      <c r="K343" s="202"/>
      <c r="L343" s="202"/>
      <c r="M343" s="202"/>
    </row>
    <row r="344" spans="1:13" x14ac:dyDescent="0.25">
      <c r="A344" s="6" t="s">
        <v>119</v>
      </c>
      <c r="B344" s="6" t="s">
        <v>120</v>
      </c>
      <c r="C344" s="7" t="s">
        <v>102</v>
      </c>
      <c r="D344" s="5" t="s">
        <v>14</v>
      </c>
      <c r="E344" s="5" t="s">
        <v>15</v>
      </c>
      <c r="F344" s="71" t="s">
        <v>118</v>
      </c>
      <c r="G344" s="219">
        <v>10</v>
      </c>
      <c r="H344" s="71" t="s">
        <v>17</v>
      </c>
      <c r="I344" s="244"/>
      <c r="J344" s="202"/>
      <c r="K344" s="202"/>
      <c r="L344" s="202"/>
      <c r="M344" s="202"/>
    </row>
    <row r="345" spans="1:13" x14ac:dyDescent="0.25">
      <c r="A345" s="6" t="s">
        <v>121</v>
      </c>
      <c r="B345" s="9" t="s">
        <v>122</v>
      </c>
      <c r="C345" s="184" t="s">
        <v>30</v>
      </c>
      <c r="D345" s="47" t="s">
        <v>68</v>
      </c>
      <c r="E345" s="5" t="s">
        <v>15</v>
      </c>
      <c r="F345" s="47" t="s">
        <v>118</v>
      </c>
      <c r="G345" s="224">
        <v>10</v>
      </c>
      <c r="H345" s="48" t="s">
        <v>17</v>
      </c>
      <c r="I345" s="244"/>
      <c r="J345" s="202"/>
      <c r="K345" s="202"/>
      <c r="L345" s="202"/>
      <c r="M345" s="202"/>
    </row>
    <row r="346" spans="1:13" x14ac:dyDescent="0.25">
      <c r="A346" s="6" t="s">
        <v>123</v>
      </c>
      <c r="B346" s="9" t="s">
        <v>124</v>
      </c>
      <c r="C346" s="7" t="s">
        <v>102</v>
      </c>
      <c r="D346" s="47" t="s">
        <v>68</v>
      </c>
      <c r="E346" s="5" t="s">
        <v>15</v>
      </c>
      <c r="F346" s="47" t="s">
        <v>118</v>
      </c>
      <c r="G346" s="56">
        <v>10</v>
      </c>
      <c r="H346" s="48" t="s">
        <v>17</v>
      </c>
      <c r="I346" s="246"/>
      <c r="J346" s="202"/>
      <c r="K346" s="202"/>
      <c r="L346" s="239"/>
      <c r="M346" s="239"/>
    </row>
    <row r="347" spans="1:13" x14ac:dyDescent="0.25">
      <c r="A347" s="12" t="s">
        <v>125</v>
      </c>
      <c r="B347" s="9" t="s">
        <v>126</v>
      </c>
      <c r="C347" s="13" t="s">
        <v>30</v>
      </c>
      <c r="D347" s="14" t="s">
        <v>99</v>
      </c>
      <c r="E347" s="5" t="s">
        <v>15</v>
      </c>
      <c r="F347" s="71" t="s">
        <v>118</v>
      </c>
      <c r="G347" s="219">
        <v>10</v>
      </c>
      <c r="H347" s="71" t="s">
        <v>17</v>
      </c>
      <c r="I347" s="244"/>
      <c r="J347" s="202"/>
      <c r="K347" s="202"/>
      <c r="L347" s="202"/>
      <c r="M347" s="202"/>
    </row>
    <row r="348" spans="1:13" x14ac:dyDescent="0.25">
      <c r="A348" s="12" t="s">
        <v>127</v>
      </c>
      <c r="B348" s="9" t="s">
        <v>128</v>
      </c>
      <c r="C348" s="13" t="s">
        <v>102</v>
      </c>
      <c r="D348" s="14" t="s">
        <v>99</v>
      </c>
      <c r="E348" s="5" t="s">
        <v>15</v>
      </c>
      <c r="F348" s="71" t="s">
        <v>118</v>
      </c>
      <c r="G348" s="219">
        <v>10</v>
      </c>
      <c r="H348" s="71" t="s">
        <v>17</v>
      </c>
      <c r="I348" s="244"/>
      <c r="J348" s="202"/>
      <c r="K348" s="202"/>
      <c r="L348" s="202"/>
      <c r="M348" s="202"/>
    </row>
    <row r="349" spans="1:13" x14ac:dyDescent="0.25">
      <c r="A349" s="6" t="s">
        <v>322</v>
      </c>
      <c r="B349" s="9" t="s">
        <v>323</v>
      </c>
      <c r="C349" s="7" t="s">
        <v>102</v>
      </c>
      <c r="D349" s="5" t="s">
        <v>35</v>
      </c>
      <c r="E349" s="5" t="s">
        <v>15</v>
      </c>
      <c r="F349" s="71" t="s">
        <v>131</v>
      </c>
      <c r="G349" s="219">
        <v>3</v>
      </c>
      <c r="H349" s="71" t="s">
        <v>235</v>
      </c>
      <c r="I349" s="244"/>
      <c r="J349" s="202"/>
      <c r="K349" s="202"/>
      <c r="L349" s="202"/>
      <c r="M349" s="202"/>
    </row>
    <row r="350" spans="1:13" x14ac:dyDescent="0.25">
      <c r="A350" s="6" t="s">
        <v>129</v>
      </c>
      <c r="B350" s="9" t="s">
        <v>130</v>
      </c>
      <c r="C350" s="7" t="s">
        <v>88</v>
      </c>
      <c r="D350" s="14" t="s">
        <v>27</v>
      </c>
      <c r="E350" s="5" t="s">
        <v>15</v>
      </c>
      <c r="F350" s="71" t="s">
        <v>131</v>
      </c>
      <c r="G350" s="219">
        <v>5</v>
      </c>
      <c r="H350" s="71" t="s">
        <v>17</v>
      </c>
      <c r="I350" s="244"/>
      <c r="J350" s="202"/>
      <c r="K350" s="202"/>
      <c r="L350" s="202"/>
      <c r="M350" s="202"/>
    </row>
    <row r="351" spans="1:13" x14ac:dyDescent="0.25">
      <c r="A351" s="6" t="s">
        <v>132</v>
      </c>
      <c r="B351" s="9" t="s">
        <v>133</v>
      </c>
      <c r="C351" s="7" t="s">
        <v>102</v>
      </c>
      <c r="D351" s="5" t="s">
        <v>35</v>
      </c>
      <c r="E351" s="5" t="s">
        <v>15</v>
      </c>
      <c r="F351" s="71" t="s">
        <v>134</v>
      </c>
      <c r="G351" s="219">
        <v>4</v>
      </c>
      <c r="H351" s="71" t="s">
        <v>39</v>
      </c>
      <c r="I351" s="244"/>
      <c r="J351" s="202"/>
      <c r="K351" s="202"/>
      <c r="L351" s="202"/>
      <c r="M351" s="202"/>
    </row>
    <row r="352" spans="1:13" x14ac:dyDescent="0.25">
      <c r="A352" s="6" t="s">
        <v>135</v>
      </c>
      <c r="B352" s="9" t="s">
        <v>136</v>
      </c>
      <c r="C352" s="7" t="s">
        <v>102</v>
      </c>
      <c r="D352" s="5" t="s">
        <v>35</v>
      </c>
      <c r="E352" s="5" t="s">
        <v>15</v>
      </c>
      <c r="F352" s="71" t="s">
        <v>131</v>
      </c>
      <c r="G352" s="219">
        <v>5</v>
      </c>
      <c r="H352" s="71" t="s">
        <v>17</v>
      </c>
      <c r="I352" s="244"/>
      <c r="J352" s="202"/>
      <c r="K352" s="202"/>
      <c r="L352" s="202"/>
      <c r="M352" s="202"/>
    </row>
    <row r="353" spans="1:13" x14ac:dyDescent="0.25">
      <c r="A353" s="6" t="s">
        <v>137</v>
      </c>
      <c r="B353" s="9" t="s">
        <v>138</v>
      </c>
      <c r="C353" s="7" t="s">
        <v>102</v>
      </c>
      <c r="D353" s="5" t="s">
        <v>14</v>
      </c>
      <c r="E353" s="5" t="s">
        <v>15</v>
      </c>
      <c r="F353" s="71" t="s">
        <v>131</v>
      </c>
      <c r="G353" s="219">
        <v>5</v>
      </c>
      <c r="H353" s="71" t="s">
        <v>17</v>
      </c>
      <c r="I353" s="244"/>
      <c r="J353" s="202"/>
      <c r="K353" s="202"/>
      <c r="L353" s="202"/>
      <c r="M353" s="202"/>
    </row>
    <row r="354" spans="1:13" x14ac:dyDescent="0.25">
      <c r="A354" s="6" t="s">
        <v>139</v>
      </c>
      <c r="B354" s="9" t="s">
        <v>140</v>
      </c>
      <c r="C354" s="7" t="s">
        <v>102</v>
      </c>
      <c r="D354" s="5" t="s">
        <v>14</v>
      </c>
      <c r="E354" s="5" t="s">
        <v>15</v>
      </c>
      <c r="F354" s="71" t="s">
        <v>131</v>
      </c>
      <c r="G354" s="219">
        <v>5</v>
      </c>
      <c r="H354" s="71" t="s">
        <v>17</v>
      </c>
      <c r="I354" s="244"/>
      <c r="J354" s="202"/>
      <c r="K354" s="202"/>
      <c r="L354" s="202"/>
      <c r="M354" s="202"/>
    </row>
    <row r="355" spans="1:13" x14ac:dyDescent="0.25">
      <c r="A355" s="12" t="s">
        <v>141</v>
      </c>
      <c r="B355" s="9" t="s">
        <v>142</v>
      </c>
      <c r="C355" s="13" t="s">
        <v>88</v>
      </c>
      <c r="D355" s="14" t="s">
        <v>27</v>
      </c>
      <c r="E355" s="5" t="s">
        <v>15</v>
      </c>
      <c r="F355" s="71" t="s">
        <v>134</v>
      </c>
      <c r="G355" s="219">
        <v>4</v>
      </c>
      <c r="H355" s="71" t="s">
        <v>17</v>
      </c>
      <c r="I355" s="244"/>
      <c r="J355" s="202"/>
      <c r="K355" s="202"/>
      <c r="L355" s="202"/>
      <c r="M355" s="202"/>
    </row>
    <row r="356" spans="1:13" x14ac:dyDescent="0.25">
      <c r="A356" s="6" t="s">
        <v>143</v>
      </c>
      <c r="B356" s="9" t="s">
        <v>144</v>
      </c>
      <c r="C356" s="7" t="s">
        <v>88</v>
      </c>
      <c r="D356" s="14" t="s">
        <v>27</v>
      </c>
      <c r="E356" s="5" t="s">
        <v>15</v>
      </c>
      <c r="F356" s="71" t="s">
        <v>131</v>
      </c>
      <c r="G356" s="219">
        <v>5</v>
      </c>
      <c r="H356" s="71" t="s">
        <v>17</v>
      </c>
      <c r="I356" s="244"/>
      <c r="J356" s="202"/>
      <c r="K356" s="202"/>
      <c r="L356" s="202"/>
      <c r="M356" s="202"/>
    </row>
    <row r="357" spans="1:13" x14ac:dyDescent="0.25">
      <c r="A357" s="18" t="s">
        <v>145</v>
      </c>
      <c r="B357" s="184" t="s">
        <v>146</v>
      </c>
      <c r="C357" s="7" t="s">
        <v>102</v>
      </c>
      <c r="D357" s="5" t="s">
        <v>52</v>
      </c>
      <c r="E357" s="5" t="s">
        <v>15</v>
      </c>
      <c r="F357" s="5" t="s">
        <v>131</v>
      </c>
      <c r="G357" s="56">
        <v>6</v>
      </c>
      <c r="H357" s="48" t="s">
        <v>17</v>
      </c>
      <c r="I357" s="202"/>
      <c r="J357" s="208"/>
      <c r="K357" s="202"/>
      <c r="L357" s="212"/>
      <c r="M357" s="213"/>
    </row>
    <row r="358" spans="1:13" x14ac:dyDescent="0.25">
      <c r="A358" s="6" t="s">
        <v>147</v>
      </c>
      <c r="B358" s="6" t="s">
        <v>148</v>
      </c>
      <c r="C358" s="7" t="s">
        <v>102</v>
      </c>
      <c r="D358" s="5" t="s">
        <v>52</v>
      </c>
      <c r="E358" s="5" t="s">
        <v>15</v>
      </c>
      <c r="F358" s="71" t="s">
        <v>131</v>
      </c>
      <c r="G358" s="219">
        <v>5</v>
      </c>
      <c r="H358" s="71" t="s">
        <v>1</v>
      </c>
      <c r="I358" s="244"/>
      <c r="J358" s="202"/>
      <c r="K358" s="202"/>
      <c r="L358" s="202"/>
      <c r="M358" s="202"/>
    </row>
    <row r="359" spans="1:13" x14ac:dyDescent="0.25">
      <c r="A359" s="6" t="s">
        <v>149</v>
      </c>
      <c r="B359" s="6" t="s">
        <v>150</v>
      </c>
      <c r="C359" s="7" t="s">
        <v>102</v>
      </c>
      <c r="D359" s="5" t="s">
        <v>52</v>
      </c>
      <c r="E359" s="5" t="s">
        <v>15</v>
      </c>
      <c r="F359" s="71" t="s">
        <v>131</v>
      </c>
      <c r="G359" s="219">
        <v>5</v>
      </c>
      <c r="H359" s="71" t="s">
        <v>17</v>
      </c>
      <c r="I359" s="244"/>
      <c r="J359" s="202"/>
      <c r="K359" s="202"/>
      <c r="L359" s="202"/>
      <c r="M359" s="202"/>
    </row>
    <row r="360" spans="1:13" x14ac:dyDescent="0.25">
      <c r="A360" s="6" t="s">
        <v>151</v>
      </c>
      <c r="B360" s="6" t="s">
        <v>152</v>
      </c>
      <c r="C360" s="7" t="s">
        <v>102</v>
      </c>
      <c r="D360" s="5" t="s">
        <v>52</v>
      </c>
      <c r="E360" s="5" t="s">
        <v>15</v>
      </c>
      <c r="F360" s="71" t="s">
        <v>134</v>
      </c>
      <c r="G360" s="219">
        <v>4</v>
      </c>
      <c r="H360" s="71" t="s">
        <v>17</v>
      </c>
      <c r="I360" s="244"/>
      <c r="J360" s="202"/>
      <c r="K360" s="202"/>
      <c r="L360" s="202"/>
      <c r="M360" s="202"/>
    </row>
    <row r="361" spans="1:13" x14ac:dyDescent="0.25">
      <c r="A361" s="6" t="s">
        <v>153</v>
      </c>
      <c r="B361" s="6" t="s">
        <v>154</v>
      </c>
      <c r="C361" s="7" t="s">
        <v>102</v>
      </c>
      <c r="D361" s="5" t="s">
        <v>52</v>
      </c>
      <c r="E361" s="5" t="s">
        <v>15</v>
      </c>
      <c r="F361" s="71" t="s">
        <v>134</v>
      </c>
      <c r="G361" s="219">
        <v>4</v>
      </c>
      <c r="H361" s="71" t="s">
        <v>17</v>
      </c>
      <c r="I361" s="244"/>
      <c r="J361" s="202"/>
      <c r="K361" s="202"/>
      <c r="L361" s="202"/>
      <c r="M361" s="202"/>
    </row>
    <row r="362" spans="1:13" x14ac:dyDescent="0.25">
      <c r="A362" s="6" t="s">
        <v>155</v>
      </c>
      <c r="B362" s="6" t="s">
        <v>156</v>
      </c>
      <c r="C362" s="7" t="s">
        <v>102</v>
      </c>
      <c r="D362" s="5" t="s">
        <v>52</v>
      </c>
      <c r="E362" s="5" t="s">
        <v>15</v>
      </c>
      <c r="F362" s="71" t="s">
        <v>134</v>
      </c>
      <c r="G362" s="219">
        <v>4</v>
      </c>
      <c r="H362" s="71" t="s">
        <v>17</v>
      </c>
      <c r="I362" s="244"/>
      <c r="J362" s="202"/>
      <c r="K362" s="202"/>
      <c r="L362" s="202"/>
      <c r="M362" s="202"/>
    </row>
    <row r="363" spans="1:13" x14ac:dyDescent="0.25">
      <c r="A363" s="12" t="s">
        <v>157</v>
      </c>
      <c r="B363" s="6" t="s">
        <v>158</v>
      </c>
      <c r="C363" s="7" t="s">
        <v>102</v>
      </c>
      <c r="D363" s="5" t="s">
        <v>95</v>
      </c>
      <c r="E363" s="5" t="s">
        <v>15</v>
      </c>
      <c r="F363" s="71" t="s">
        <v>131</v>
      </c>
      <c r="G363" s="219">
        <v>4</v>
      </c>
      <c r="H363" s="71" t="s">
        <v>17</v>
      </c>
      <c r="I363" s="244"/>
      <c r="J363" s="202"/>
      <c r="K363" s="202"/>
      <c r="L363" s="202"/>
      <c r="M363" s="202"/>
    </row>
    <row r="364" spans="1:13" x14ac:dyDescent="0.25">
      <c r="A364" s="12" t="s">
        <v>159</v>
      </c>
      <c r="B364" s="6" t="s">
        <v>160</v>
      </c>
      <c r="C364" s="7" t="s">
        <v>102</v>
      </c>
      <c r="D364" s="5" t="s">
        <v>95</v>
      </c>
      <c r="E364" s="5" t="s">
        <v>15</v>
      </c>
      <c r="F364" s="71" t="s">
        <v>131</v>
      </c>
      <c r="G364" s="219">
        <v>4</v>
      </c>
      <c r="H364" s="71" t="s">
        <v>17</v>
      </c>
      <c r="I364" s="244"/>
      <c r="J364" s="202"/>
      <c r="K364" s="202"/>
      <c r="L364" s="202"/>
      <c r="M364" s="202"/>
    </row>
    <row r="365" spans="1:13" x14ac:dyDescent="0.25">
      <c r="A365" s="12" t="s">
        <v>161</v>
      </c>
      <c r="B365" s="6" t="s">
        <v>162</v>
      </c>
      <c r="C365" s="13" t="s">
        <v>102</v>
      </c>
      <c r="D365" s="5" t="s">
        <v>110</v>
      </c>
      <c r="E365" s="5" t="s">
        <v>15</v>
      </c>
      <c r="F365" s="71" t="s">
        <v>134</v>
      </c>
      <c r="G365" s="219">
        <v>4</v>
      </c>
      <c r="H365" s="71" t="s">
        <v>17</v>
      </c>
      <c r="I365" s="244"/>
      <c r="J365" s="202"/>
      <c r="K365" s="202"/>
      <c r="L365" s="202"/>
      <c r="M365" s="202"/>
    </row>
    <row r="366" spans="1:13" x14ac:dyDescent="0.25">
      <c r="A366" s="23" t="s">
        <v>163</v>
      </c>
      <c r="B366" s="6" t="s">
        <v>164</v>
      </c>
      <c r="C366" s="24" t="s">
        <v>165</v>
      </c>
      <c r="D366" s="25" t="s">
        <v>22</v>
      </c>
      <c r="E366" s="5" t="s">
        <v>15</v>
      </c>
      <c r="F366" s="71" t="s">
        <v>134</v>
      </c>
      <c r="G366" s="219">
        <v>4</v>
      </c>
      <c r="H366" s="71" t="s">
        <v>17</v>
      </c>
      <c r="I366" s="244"/>
      <c r="J366" s="202"/>
      <c r="K366" s="202"/>
      <c r="L366" s="202"/>
      <c r="M366" s="202"/>
    </row>
    <row r="367" spans="1:13" x14ac:dyDescent="0.25">
      <c r="A367" s="6" t="s">
        <v>166</v>
      </c>
      <c r="B367" s="6" t="s">
        <v>167</v>
      </c>
      <c r="C367" s="7" t="s">
        <v>102</v>
      </c>
      <c r="D367" s="5" t="s">
        <v>35</v>
      </c>
      <c r="E367" s="5" t="s">
        <v>15</v>
      </c>
      <c r="F367" s="71" t="s">
        <v>168</v>
      </c>
      <c r="G367" s="219">
        <v>1</v>
      </c>
      <c r="H367" s="71" t="s">
        <v>96</v>
      </c>
      <c r="I367" s="244"/>
      <c r="J367" s="202"/>
      <c r="K367" s="202"/>
      <c r="L367" s="202"/>
      <c r="M367" s="202"/>
    </row>
    <row r="368" spans="1:13" x14ac:dyDescent="0.25">
      <c r="A368" s="6" t="s">
        <v>169</v>
      </c>
      <c r="B368" s="6" t="s">
        <v>170</v>
      </c>
      <c r="C368" s="7" t="s">
        <v>102</v>
      </c>
      <c r="D368" s="5" t="s">
        <v>35</v>
      </c>
      <c r="E368" s="5" t="s">
        <v>15</v>
      </c>
      <c r="F368" s="71" t="s">
        <v>134</v>
      </c>
      <c r="G368" s="219">
        <v>4</v>
      </c>
      <c r="H368" s="71" t="s">
        <v>72</v>
      </c>
      <c r="I368" s="244"/>
      <c r="J368" s="202"/>
      <c r="K368" s="202"/>
      <c r="L368" s="202"/>
      <c r="M368" s="202"/>
    </row>
    <row r="369" spans="1:13" x14ac:dyDescent="0.25">
      <c r="A369" s="18" t="s">
        <v>325</v>
      </c>
      <c r="B369" s="6" t="s">
        <v>326</v>
      </c>
      <c r="C369" s="7" t="s">
        <v>102</v>
      </c>
      <c r="D369" s="5" t="s">
        <v>35</v>
      </c>
      <c r="E369" s="5" t="s">
        <v>15</v>
      </c>
      <c r="F369" s="71" t="s">
        <v>168</v>
      </c>
      <c r="G369" s="219">
        <v>3</v>
      </c>
      <c r="H369" s="71" t="s">
        <v>235</v>
      </c>
      <c r="I369" s="244"/>
      <c r="J369" s="202"/>
      <c r="K369" s="202"/>
      <c r="L369" s="202"/>
      <c r="M369" s="202"/>
    </row>
    <row r="370" spans="1:13" x14ac:dyDescent="0.25">
      <c r="A370" s="6" t="s">
        <v>171</v>
      </c>
      <c r="B370" s="6" t="s">
        <v>172</v>
      </c>
      <c r="C370" s="7" t="s">
        <v>30</v>
      </c>
      <c r="D370" s="5" t="s">
        <v>14</v>
      </c>
      <c r="E370" s="5" t="s">
        <v>15</v>
      </c>
      <c r="F370" s="71" t="s">
        <v>134</v>
      </c>
      <c r="G370" s="219">
        <v>4</v>
      </c>
      <c r="H370" s="71" t="s">
        <v>17</v>
      </c>
      <c r="I370" s="244"/>
      <c r="J370" s="202"/>
      <c r="K370" s="202"/>
      <c r="L370" s="202"/>
      <c r="M370" s="202"/>
    </row>
    <row r="371" spans="1:13" x14ac:dyDescent="0.25">
      <c r="A371" s="6" t="s">
        <v>173</v>
      </c>
      <c r="B371" s="6" t="s">
        <v>174</v>
      </c>
      <c r="C371" s="7" t="s">
        <v>13</v>
      </c>
      <c r="D371" s="5" t="s">
        <v>14</v>
      </c>
      <c r="E371" s="5" t="s">
        <v>15</v>
      </c>
      <c r="F371" s="71" t="s">
        <v>168</v>
      </c>
      <c r="G371" s="219">
        <v>3</v>
      </c>
      <c r="H371" s="71" t="s">
        <v>17</v>
      </c>
      <c r="I371" s="244"/>
      <c r="J371" s="202"/>
      <c r="K371" s="202"/>
      <c r="L371" s="202"/>
      <c r="M371" s="202"/>
    </row>
    <row r="372" spans="1:13" x14ac:dyDescent="0.25">
      <c r="A372" s="6" t="s">
        <v>175</v>
      </c>
      <c r="B372" s="6" t="s">
        <v>176</v>
      </c>
      <c r="C372" s="7" t="s">
        <v>102</v>
      </c>
      <c r="D372" s="5" t="s">
        <v>14</v>
      </c>
      <c r="E372" s="5" t="s">
        <v>15</v>
      </c>
      <c r="F372" s="71" t="s">
        <v>134</v>
      </c>
      <c r="G372" s="219">
        <v>4</v>
      </c>
      <c r="H372" s="71" t="s">
        <v>17</v>
      </c>
      <c r="I372" s="244"/>
      <c r="J372" s="202"/>
      <c r="K372" s="202"/>
      <c r="L372" s="202"/>
      <c r="M372" s="202"/>
    </row>
    <row r="373" spans="1:13" x14ac:dyDescent="0.25">
      <c r="A373" s="6" t="s">
        <v>177</v>
      </c>
      <c r="B373" s="6" t="s">
        <v>178</v>
      </c>
      <c r="C373" s="7" t="s">
        <v>102</v>
      </c>
      <c r="D373" s="5" t="s">
        <v>14</v>
      </c>
      <c r="E373" s="5" t="s">
        <v>15</v>
      </c>
      <c r="F373" s="71" t="s">
        <v>134</v>
      </c>
      <c r="G373" s="219">
        <v>4</v>
      </c>
      <c r="H373" s="71" t="s">
        <v>17</v>
      </c>
      <c r="I373" s="244"/>
      <c r="J373" s="202"/>
      <c r="K373" s="202"/>
      <c r="L373" s="202"/>
      <c r="M373" s="202"/>
    </row>
    <row r="374" spans="1:13" x14ac:dyDescent="0.25">
      <c r="A374" s="7" t="s">
        <v>620</v>
      </c>
      <c r="B374" s="9" t="s">
        <v>180</v>
      </c>
      <c r="C374" s="7" t="s">
        <v>102</v>
      </c>
      <c r="D374" s="5" t="s">
        <v>14</v>
      </c>
      <c r="E374" s="5" t="s">
        <v>15</v>
      </c>
      <c r="F374" s="17" t="s">
        <v>134</v>
      </c>
      <c r="G374" s="60">
        <v>5</v>
      </c>
      <c r="H374" s="48" t="s">
        <v>17</v>
      </c>
      <c r="I374" s="202"/>
      <c r="J374" s="201"/>
      <c r="K374" s="202"/>
      <c r="L374" s="239"/>
      <c r="M374" s="203"/>
    </row>
    <row r="375" spans="1:13" x14ac:dyDescent="0.25">
      <c r="A375" s="6" t="s">
        <v>181</v>
      </c>
      <c r="B375" s="9" t="s">
        <v>182</v>
      </c>
      <c r="C375" s="7" t="s">
        <v>102</v>
      </c>
      <c r="D375" s="14" t="s">
        <v>27</v>
      </c>
      <c r="E375" s="5" t="s">
        <v>15</v>
      </c>
      <c r="F375" s="71" t="s">
        <v>168</v>
      </c>
      <c r="G375" s="219">
        <v>3</v>
      </c>
      <c r="H375" s="71" t="s">
        <v>17</v>
      </c>
      <c r="I375" s="244"/>
      <c r="J375" s="202"/>
      <c r="K375" s="202"/>
      <c r="L375" s="202"/>
      <c r="M375" s="202"/>
    </row>
    <row r="376" spans="1:13" x14ac:dyDescent="0.25">
      <c r="A376" s="13" t="s">
        <v>183</v>
      </c>
      <c r="B376" s="9" t="s">
        <v>184</v>
      </c>
      <c r="C376" s="13" t="s">
        <v>13</v>
      </c>
      <c r="D376" s="5" t="s">
        <v>31</v>
      </c>
      <c r="E376" s="5" t="s">
        <v>15</v>
      </c>
      <c r="F376" s="71" t="s">
        <v>168</v>
      </c>
      <c r="G376" s="219">
        <v>3</v>
      </c>
      <c r="H376" s="71" t="s">
        <v>96</v>
      </c>
      <c r="I376" s="244"/>
      <c r="J376" s="202"/>
      <c r="K376" s="202"/>
      <c r="L376" s="202"/>
      <c r="M376" s="202"/>
    </row>
    <row r="377" spans="1:13" x14ac:dyDescent="0.25">
      <c r="A377" s="13" t="s">
        <v>185</v>
      </c>
      <c r="B377" s="22" t="s">
        <v>186</v>
      </c>
      <c r="C377" s="13" t="s">
        <v>102</v>
      </c>
      <c r="D377" s="5" t="s">
        <v>31</v>
      </c>
      <c r="E377" s="5" t="s">
        <v>15</v>
      </c>
      <c r="F377" s="179" t="s">
        <v>134</v>
      </c>
      <c r="G377" s="56">
        <v>5</v>
      </c>
      <c r="H377" s="48" t="s">
        <v>17</v>
      </c>
      <c r="I377" s="244"/>
      <c r="J377" s="202"/>
      <c r="K377" s="202"/>
      <c r="L377" s="202"/>
      <c r="M377" s="202"/>
    </row>
    <row r="378" spans="1:13" x14ac:dyDescent="0.25">
      <c r="A378" s="13" t="s">
        <v>187</v>
      </c>
      <c r="B378" s="9" t="s">
        <v>188</v>
      </c>
      <c r="C378" s="13" t="s">
        <v>102</v>
      </c>
      <c r="D378" s="5" t="s">
        <v>31</v>
      </c>
      <c r="E378" s="5" t="s">
        <v>15</v>
      </c>
      <c r="F378" s="71" t="s">
        <v>134</v>
      </c>
      <c r="G378" s="219">
        <v>3</v>
      </c>
      <c r="H378" s="71" t="s">
        <v>17</v>
      </c>
      <c r="I378" s="244"/>
      <c r="J378" s="202"/>
      <c r="K378" s="202"/>
      <c r="L378" s="202"/>
      <c r="M378" s="202"/>
    </row>
    <row r="379" spans="1:13" x14ac:dyDescent="0.25">
      <c r="A379" s="13" t="s">
        <v>327</v>
      </c>
      <c r="B379" s="6" t="s">
        <v>328</v>
      </c>
      <c r="C379" s="13" t="s">
        <v>102</v>
      </c>
      <c r="D379" s="5" t="s">
        <v>31</v>
      </c>
      <c r="E379" s="5" t="s">
        <v>15</v>
      </c>
      <c r="F379" s="71" t="s">
        <v>542</v>
      </c>
      <c r="G379" s="219">
        <v>1</v>
      </c>
      <c r="H379" s="71" t="s">
        <v>235</v>
      </c>
      <c r="I379" s="244"/>
      <c r="J379" s="202"/>
      <c r="K379" s="202"/>
      <c r="L379" s="202"/>
      <c r="M379" s="202"/>
    </row>
    <row r="380" spans="1:13" x14ac:dyDescent="0.25">
      <c r="A380" s="12" t="s">
        <v>189</v>
      </c>
      <c r="B380" s="6" t="s">
        <v>190</v>
      </c>
      <c r="C380" s="7" t="s">
        <v>30</v>
      </c>
      <c r="D380" s="5" t="s">
        <v>52</v>
      </c>
      <c r="E380" s="5" t="s">
        <v>15</v>
      </c>
      <c r="F380" s="71" t="s">
        <v>134</v>
      </c>
      <c r="G380" s="219">
        <v>3</v>
      </c>
      <c r="H380" s="71" t="s">
        <v>17</v>
      </c>
      <c r="I380" s="244"/>
      <c r="J380" s="202"/>
      <c r="K380" s="202"/>
      <c r="L380" s="202"/>
      <c r="M380" s="202"/>
    </row>
    <row r="381" spans="1:13" x14ac:dyDescent="0.25">
      <c r="A381" s="215" t="s">
        <v>280</v>
      </c>
      <c r="B381" s="6" t="s">
        <v>281</v>
      </c>
      <c r="C381" s="7" t="s">
        <v>102</v>
      </c>
      <c r="D381" s="5" t="s">
        <v>52</v>
      </c>
      <c r="E381" s="5" t="s">
        <v>15</v>
      </c>
      <c r="F381" s="71" t="s">
        <v>134</v>
      </c>
      <c r="G381" s="219">
        <v>3</v>
      </c>
      <c r="H381" s="71" t="s">
        <v>96</v>
      </c>
      <c r="I381" s="244"/>
      <c r="J381" s="202"/>
      <c r="K381" s="202"/>
      <c r="L381" s="202"/>
      <c r="M381" s="202"/>
    </row>
    <row r="382" spans="1:13" x14ac:dyDescent="0.25">
      <c r="A382" s="18" t="s">
        <v>191</v>
      </c>
      <c r="B382" s="18" t="s">
        <v>192</v>
      </c>
      <c r="C382" s="215" t="s">
        <v>102</v>
      </c>
      <c r="D382" s="47" t="s">
        <v>52</v>
      </c>
      <c r="E382" s="5" t="s">
        <v>15</v>
      </c>
      <c r="F382" s="71" t="s">
        <v>168</v>
      </c>
      <c r="G382" s="219">
        <v>3</v>
      </c>
      <c r="H382" s="71" t="s">
        <v>17</v>
      </c>
      <c r="I382" s="247"/>
      <c r="J382" s="202"/>
      <c r="K382" s="202"/>
      <c r="L382" s="202"/>
      <c r="M382" s="202"/>
    </row>
    <row r="383" spans="1:13" x14ac:dyDescent="0.25">
      <c r="A383" s="12" t="s">
        <v>193</v>
      </c>
      <c r="B383" s="6" t="s">
        <v>194</v>
      </c>
      <c r="C383" s="13" t="s">
        <v>102</v>
      </c>
      <c r="D383" s="14" t="s">
        <v>195</v>
      </c>
      <c r="E383" s="5" t="s">
        <v>15</v>
      </c>
      <c r="F383" s="71" t="s">
        <v>134</v>
      </c>
      <c r="G383" s="219">
        <v>4</v>
      </c>
      <c r="H383" s="71" t="s">
        <v>17</v>
      </c>
      <c r="I383" s="244"/>
      <c r="J383" s="202"/>
      <c r="K383" s="202"/>
      <c r="L383" s="202"/>
      <c r="M383" s="202"/>
    </row>
    <row r="384" spans="1:13" x14ac:dyDescent="0.25">
      <c r="A384" s="13" t="s">
        <v>196</v>
      </c>
      <c r="B384" s="6" t="s">
        <v>197</v>
      </c>
      <c r="C384" s="13" t="s">
        <v>102</v>
      </c>
      <c r="D384" s="17" t="s">
        <v>99</v>
      </c>
      <c r="E384" s="5" t="s">
        <v>15</v>
      </c>
      <c r="F384" s="71" t="s">
        <v>134</v>
      </c>
      <c r="G384" s="219">
        <v>4</v>
      </c>
      <c r="H384" s="71" t="s">
        <v>17</v>
      </c>
      <c r="I384" s="244"/>
      <c r="J384" s="202"/>
      <c r="K384" s="202"/>
      <c r="L384" s="202"/>
      <c r="M384" s="202"/>
    </row>
    <row r="385" spans="1:13" x14ac:dyDescent="0.25">
      <c r="A385" s="12" t="s">
        <v>198</v>
      </c>
      <c r="B385" s="6" t="s">
        <v>199</v>
      </c>
      <c r="C385" s="7" t="s">
        <v>102</v>
      </c>
      <c r="D385" s="5" t="s">
        <v>95</v>
      </c>
      <c r="E385" s="5" t="s">
        <v>15</v>
      </c>
      <c r="F385" s="71" t="s">
        <v>134</v>
      </c>
      <c r="G385" s="219">
        <v>4</v>
      </c>
      <c r="H385" s="71" t="s">
        <v>17</v>
      </c>
      <c r="I385" s="244"/>
      <c r="J385" s="202"/>
      <c r="K385" s="202"/>
      <c r="L385" s="202"/>
      <c r="M385" s="202"/>
    </row>
    <row r="386" spans="1:13" x14ac:dyDescent="0.25">
      <c r="A386" s="23" t="s">
        <v>200</v>
      </c>
      <c r="B386" s="6" t="s">
        <v>201</v>
      </c>
      <c r="C386" s="24" t="s">
        <v>165</v>
      </c>
      <c r="D386" s="25" t="s">
        <v>22</v>
      </c>
      <c r="E386" s="5" t="s">
        <v>15</v>
      </c>
      <c r="F386" s="71" t="s">
        <v>134</v>
      </c>
      <c r="G386" s="219">
        <v>4</v>
      </c>
      <c r="H386" s="71" t="s">
        <v>17</v>
      </c>
      <c r="I386" s="244"/>
      <c r="J386" s="202"/>
      <c r="K386" s="202"/>
      <c r="L386" s="202"/>
      <c r="M386" s="202"/>
    </row>
    <row r="387" spans="1:13" x14ac:dyDescent="0.25">
      <c r="A387" s="6" t="s">
        <v>202</v>
      </c>
      <c r="B387" s="6" t="s">
        <v>203</v>
      </c>
      <c r="C387" s="7" t="s">
        <v>102</v>
      </c>
      <c r="D387" s="5" t="s">
        <v>35</v>
      </c>
      <c r="E387" s="5" t="s">
        <v>15</v>
      </c>
      <c r="F387" s="71" t="s">
        <v>204</v>
      </c>
      <c r="G387" s="219">
        <v>2</v>
      </c>
      <c r="H387" s="71" t="s">
        <v>39</v>
      </c>
      <c r="I387" s="244"/>
      <c r="J387" s="202"/>
      <c r="K387" s="202"/>
      <c r="L387" s="202"/>
      <c r="M387" s="202"/>
    </row>
    <row r="388" spans="1:13" x14ac:dyDescent="0.25">
      <c r="A388" s="6" t="s">
        <v>205</v>
      </c>
      <c r="B388" s="6" t="s">
        <v>206</v>
      </c>
      <c r="C388" s="7" t="s">
        <v>102</v>
      </c>
      <c r="D388" s="5" t="s">
        <v>35</v>
      </c>
      <c r="E388" s="5" t="s">
        <v>15</v>
      </c>
      <c r="F388" s="71" t="s">
        <v>204</v>
      </c>
      <c r="G388" s="219">
        <v>2</v>
      </c>
      <c r="H388" s="71" t="s">
        <v>17</v>
      </c>
      <c r="I388" s="244"/>
      <c r="J388" s="202"/>
      <c r="K388" s="202"/>
      <c r="L388" s="202"/>
      <c r="M388" s="202"/>
    </row>
    <row r="389" spans="1:13" x14ac:dyDescent="0.25">
      <c r="A389" s="6" t="s">
        <v>207</v>
      </c>
      <c r="B389" s="6" t="s">
        <v>208</v>
      </c>
      <c r="C389" s="7" t="s">
        <v>102</v>
      </c>
      <c r="D389" s="5" t="s">
        <v>14</v>
      </c>
      <c r="E389" s="5" t="s">
        <v>15</v>
      </c>
      <c r="F389" s="71" t="s">
        <v>204</v>
      </c>
      <c r="G389" s="219">
        <v>2</v>
      </c>
      <c r="H389" s="71" t="s">
        <v>17</v>
      </c>
      <c r="I389" s="244"/>
      <c r="J389" s="202"/>
      <c r="K389" s="202"/>
      <c r="L389" s="202"/>
      <c r="M389" s="202"/>
    </row>
    <row r="390" spans="1:13" x14ac:dyDescent="0.25">
      <c r="A390" s="12" t="s">
        <v>209</v>
      </c>
      <c r="B390" s="6" t="s">
        <v>210</v>
      </c>
      <c r="C390" s="13" t="s">
        <v>13</v>
      </c>
      <c r="D390" s="14" t="s">
        <v>27</v>
      </c>
      <c r="E390" s="5" t="s">
        <v>15</v>
      </c>
      <c r="F390" s="71" t="s">
        <v>204</v>
      </c>
      <c r="G390" s="219">
        <v>2</v>
      </c>
      <c r="H390" s="71" t="s">
        <v>17</v>
      </c>
      <c r="I390" s="244"/>
      <c r="J390" s="202"/>
      <c r="K390" s="202"/>
      <c r="L390" s="202"/>
      <c r="M390" s="202"/>
    </row>
    <row r="391" spans="1:13" x14ac:dyDescent="0.25">
      <c r="A391" s="12" t="s">
        <v>211</v>
      </c>
      <c r="B391" s="6" t="s">
        <v>212</v>
      </c>
      <c r="C391" s="7" t="s">
        <v>13</v>
      </c>
      <c r="D391" s="5" t="s">
        <v>52</v>
      </c>
      <c r="E391" s="5" t="s">
        <v>15</v>
      </c>
      <c r="F391" s="71" t="s">
        <v>204</v>
      </c>
      <c r="G391" s="219">
        <v>2</v>
      </c>
      <c r="H391" s="71" t="s">
        <v>17</v>
      </c>
      <c r="I391" s="244"/>
      <c r="J391" s="202"/>
      <c r="K391" s="202"/>
      <c r="L391" s="202"/>
      <c r="M391" s="202"/>
    </row>
    <row r="392" spans="1:13" x14ac:dyDescent="0.25">
      <c r="A392" s="12" t="s">
        <v>213</v>
      </c>
      <c r="B392" s="6" t="s">
        <v>214</v>
      </c>
      <c r="C392" s="7" t="s">
        <v>13</v>
      </c>
      <c r="D392" s="5" t="s">
        <v>52</v>
      </c>
      <c r="E392" s="5" t="s">
        <v>15</v>
      </c>
      <c r="F392" s="71" t="s">
        <v>204</v>
      </c>
      <c r="G392" s="219">
        <v>2</v>
      </c>
      <c r="H392" s="71" t="s">
        <v>17</v>
      </c>
      <c r="I392" s="244"/>
      <c r="J392" s="202"/>
      <c r="K392" s="202"/>
      <c r="L392" s="202"/>
      <c r="M392" s="202"/>
    </row>
    <row r="393" spans="1:13" x14ac:dyDescent="0.25">
      <c r="A393" s="12" t="s">
        <v>215</v>
      </c>
      <c r="B393" s="6" t="s">
        <v>216</v>
      </c>
      <c r="C393" s="7" t="s">
        <v>13</v>
      </c>
      <c r="D393" s="5" t="s">
        <v>95</v>
      </c>
      <c r="E393" s="5" t="s">
        <v>15</v>
      </c>
      <c r="F393" s="71" t="s">
        <v>204</v>
      </c>
      <c r="G393" s="219">
        <v>2</v>
      </c>
      <c r="H393" s="71" t="s">
        <v>17</v>
      </c>
      <c r="I393" s="244"/>
      <c r="J393" s="202"/>
      <c r="K393" s="202"/>
      <c r="L393" s="202"/>
      <c r="M393" s="202"/>
    </row>
    <row r="394" spans="1:13" x14ac:dyDescent="0.25">
      <c r="A394" s="12" t="s">
        <v>217</v>
      </c>
      <c r="B394" s="6" t="s">
        <v>218</v>
      </c>
      <c r="C394" s="13" t="s">
        <v>13</v>
      </c>
      <c r="D394" s="5" t="s">
        <v>110</v>
      </c>
      <c r="E394" s="5" t="s">
        <v>15</v>
      </c>
      <c r="F394" s="71" t="s">
        <v>204</v>
      </c>
      <c r="G394" s="219">
        <v>2</v>
      </c>
      <c r="H394" s="71" t="s">
        <v>17</v>
      </c>
      <c r="I394" s="244"/>
      <c r="J394" s="202"/>
      <c r="K394" s="202"/>
      <c r="L394" s="202"/>
      <c r="M394" s="202"/>
    </row>
    <row r="395" spans="1:13" x14ac:dyDescent="0.25">
      <c r="A395" s="23" t="s">
        <v>219</v>
      </c>
      <c r="B395" s="6" t="s">
        <v>220</v>
      </c>
      <c r="C395" s="24" t="s">
        <v>13</v>
      </c>
      <c r="D395" s="25" t="s">
        <v>22</v>
      </c>
      <c r="E395" s="5" t="s">
        <v>15</v>
      </c>
      <c r="F395" s="71" t="s">
        <v>204</v>
      </c>
      <c r="G395" s="219">
        <v>2</v>
      </c>
      <c r="H395" s="71" t="s">
        <v>17</v>
      </c>
      <c r="I395" s="244"/>
      <c r="J395" s="202"/>
      <c r="K395" s="202"/>
      <c r="L395" s="202"/>
      <c r="M395" s="202"/>
    </row>
    <row r="396" spans="1:13" x14ac:dyDescent="0.25">
      <c r="A396" s="6" t="s">
        <v>221</v>
      </c>
      <c r="B396" s="6" t="s">
        <v>222</v>
      </c>
      <c r="C396" s="7" t="s">
        <v>102</v>
      </c>
      <c r="D396" s="5" t="s">
        <v>35</v>
      </c>
      <c r="E396" s="5" t="s">
        <v>15</v>
      </c>
      <c r="F396" s="71" t="s">
        <v>204</v>
      </c>
      <c r="G396" s="219">
        <v>2</v>
      </c>
      <c r="H396" s="71" t="s">
        <v>39</v>
      </c>
      <c r="I396" s="244"/>
      <c r="J396" s="202"/>
      <c r="K396" s="202"/>
      <c r="L396" s="202"/>
      <c r="M396" s="202"/>
    </row>
    <row r="397" spans="1:13" x14ac:dyDescent="0.25">
      <c r="A397" s="6" t="s">
        <v>223</v>
      </c>
      <c r="B397" s="6" t="s">
        <v>224</v>
      </c>
      <c r="C397" s="7" t="s">
        <v>30</v>
      </c>
      <c r="D397" s="5" t="s">
        <v>14</v>
      </c>
      <c r="E397" s="5" t="s">
        <v>15</v>
      </c>
      <c r="F397" s="71" t="s">
        <v>204</v>
      </c>
      <c r="G397" s="219">
        <v>2</v>
      </c>
      <c r="H397" s="71" t="s">
        <v>17</v>
      </c>
      <c r="I397" s="244"/>
      <c r="J397" s="202"/>
      <c r="K397" s="202"/>
      <c r="L397" s="202"/>
      <c r="M397" s="202"/>
    </row>
    <row r="398" spans="1:13" x14ac:dyDescent="0.25">
      <c r="A398" s="12" t="s">
        <v>225</v>
      </c>
      <c r="B398" s="6" t="s">
        <v>226</v>
      </c>
      <c r="C398" s="13" t="s">
        <v>13</v>
      </c>
      <c r="D398" s="14" t="s">
        <v>195</v>
      </c>
      <c r="E398" s="5" t="s">
        <v>15</v>
      </c>
      <c r="F398" s="71" t="s">
        <v>204</v>
      </c>
      <c r="G398" s="219">
        <v>1</v>
      </c>
      <c r="H398" s="71" t="s">
        <v>17</v>
      </c>
      <c r="I398" s="244"/>
      <c r="J398" s="202"/>
      <c r="K398" s="202"/>
      <c r="L398" s="202"/>
      <c r="M398" s="202"/>
    </row>
    <row r="399" spans="1:13" x14ac:dyDescent="0.25">
      <c r="A399" s="12" t="s">
        <v>227</v>
      </c>
      <c r="B399" s="6" t="s">
        <v>228</v>
      </c>
      <c r="C399" s="13" t="s">
        <v>102</v>
      </c>
      <c r="D399" s="14" t="s">
        <v>195</v>
      </c>
      <c r="E399" s="5" t="s">
        <v>15</v>
      </c>
      <c r="F399" s="71" t="s">
        <v>204</v>
      </c>
      <c r="G399" s="219">
        <v>1</v>
      </c>
      <c r="H399" s="71" t="s">
        <v>17</v>
      </c>
      <c r="I399" s="244"/>
      <c r="J399" s="202"/>
      <c r="K399" s="202"/>
      <c r="L399" s="202"/>
      <c r="M399" s="202"/>
    </row>
    <row r="400" spans="1:13" x14ac:dyDescent="0.25">
      <c r="A400" s="12" t="s">
        <v>229</v>
      </c>
      <c r="B400" s="6" t="s">
        <v>230</v>
      </c>
      <c r="C400" s="13" t="s">
        <v>102</v>
      </c>
      <c r="D400" s="14" t="s">
        <v>195</v>
      </c>
      <c r="E400" s="5" t="s">
        <v>15</v>
      </c>
      <c r="F400" s="71" t="s">
        <v>204</v>
      </c>
      <c r="G400" s="219">
        <v>1</v>
      </c>
      <c r="H400" s="71" t="s">
        <v>17</v>
      </c>
      <c r="I400" s="244"/>
      <c r="J400" s="202"/>
      <c r="K400" s="202"/>
      <c r="L400" s="202"/>
      <c r="M400" s="202"/>
    </row>
    <row r="401" spans="1:13" x14ac:dyDescent="0.25">
      <c r="A401" s="169" t="s">
        <v>329</v>
      </c>
      <c r="B401" s="6" t="s">
        <v>330</v>
      </c>
      <c r="C401" s="80" t="s">
        <v>165</v>
      </c>
      <c r="D401" s="73" t="s">
        <v>31</v>
      </c>
      <c r="E401" s="5" t="s">
        <v>23</v>
      </c>
      <c r="F401" s="71" t="s">
        <v>168</v>
      </c>
      <c r="G401" s="219">
        <v>2</v>
      </c>
      <c r="H401" s="71" t="s">
        <v>235</v>
      </c>
      <c r="I401" s="203"/>
      <c r="J401" s="202"/>
      <c r="K401" s="202"/>
      <c r="L401" s="202"/>
      <c r="M401" s="202"/>
    </row>
    <row r="402" spans="1:13" x14ac:dyDescent="0.25">
      <c r="A402" s="169" t="s">
        <v>289</v>
      </c>
      <c r="B402" s="6" t="s">
        <v>515</v>
      </c>
      <c r="C402" s="80" t="s">
        <v>165</v>
      </c>
      <c r="D402" s="73" t="s">
        <v>31</v>
      </c>
      <c r="E402" s="5" t="s">
        <v>23</v>
      </c>
      <c r="F402" s="71" t="s">
        <v>235</v>
      </c>
      <c r="G402" s="219">
        <v>1</v>
      </c>
      <c r="H402" s="71" t="s">
        <v>96</v>
      </c>
      <c r="I402" s="203"/>
      <c r="J402" s="202"/>
      <c r="K402" s="202"/>
      <c r="L402" s="202"/>
      <c r="M402" s="202"/>
    </row>
    <row r="403" spans="1:13" x14ac:dyDescent="0.25">
      <c r="A403" s="67" t="s">
        <v>376</v>
      </c>
      <c r="B403" s="67" t="s">
        <v>332</v>
      </c>
      <c r="C403" s="67" t="s">
        <v>165</v>
      </c>
      <c r="D403" s="73" t="s">
        <v>31</v>
      </c>
      <c r="E403" s="5" t="s">
        <v>23</v>
      </c>
      <c r="F403" s="223" t="s">
        <v>204</v>
      </c>
      <c r="G403" s="221">
        <v>2</v>
      </c>
      <c r="H403" s="71" t="s">
        <v>235</v>
      </c>
      <c r="I403" s="203"/>
      <c r="J403" s="202"/>
      <c r="K403" s="202"/>
      <c r="L403" s="202"/>
      <c r="M403" s="202"/>
    </row>
    <row r="404" spans="1:13" x14ac:dyDescent="0.25">
      <c r="A404" s="67" t="s">
        <v>381</v>
      </c>
      <c r="B404" s="67" t="s">
        <v>332</v>
      </c>
      <c r="C404" s="222" t="s">
        <v>165</v>
      </c>
      <c r="D404" s="73" t="s">
        <v>31</v>
      </c>
      <c r="E404" s="5" t="s">
        <v>23</v>
      </c>
      <c r="F404" s="220" t="s">
        <v>204</v>
      </c>
      <c r="G404" s="221">
        <v>2</v>
      </c>
      <c r="H404" s="71" t="s">
        <v>235</v>
      </c>
      <c r="I404" s="203"/>
      <c r="J404" s="202"/>
      <c r="K404" s="202"/>
      <c r="L404" s="202"/>
      <c r="M404" s="202"/>
    </row>
    <row r="405" spans="1:13" x14ac:dyDescent="0.25">
      <c r="A405" s="169" t="s">
        <v>288</v>
      </c>
      <c r="B405" s="6" t="s">
        <v>514</v>
      </c>
      <c r="C405" s="169" t="s">
        <v>165</v>
      </c>
      <c r="D405" s="73" t="s">
        <v>31</v>
      </c>
      <c r="E405" s="5" t="s">
        <v>23</v>
      </c>
      <c r="F405" s="171" t="s">
        <v>235</v>
      </c>
      <c r="G405" s="219">
        <v>1</v>
      </c>
      <c r="H405" s="48" t="s">
        <v>235</v>
      </c>
      <c r="I405" s="203"/>
      <c r="J405" s="202"/>
      <c r="K405" s="202"/>
      <c r="L405" s="202"/>
      <c r="M405" s="202"/>
    </row>
    <row r="406" spans="1:13" x14ac:dyDescent="0.25">
      <c r="A406" s="169" t="s">
        <v>459</v>
      </c>
      <c r="B406" s="6" t="s">
        <v>543</v>
      </c>
      <c r="C406" s="80" t="s">
        <v>165</v>
      </c>
      <c r="D406" s="73" t="s">
        <v>31</v>
      </c>
      <c r="E406" s="5" t="s">
        <v>23</v>
      </c>
      <c r="F406" s="71" t="s">
        <v>204</v>
      </c>
      <c r="G406" s="219">
        <v>2</v>
      </c>
      <c r="H406" s="71" t="s">
        <v>96</v>
      </c>
      <c r="I406" s="203"/>
      <c r="J406" s="202"/>
      <c r="K406" s="202"/>
      <c r="L406" s="209"/>
      <c r="M406" s="239"/>
    </row>
    <row r="407" spans="1:13" x14ac:dyDescent="0.25">
      <c r="A407" s="169" t="s">
        <v>334</v>
      </c>
      <c r="B407" s="6" t="s">
        <v>335</v>
      </c>
      <c r="C407" s="80" t="s">
        <v>165</v>
      </c>
      <c r="D407" s="73" t="s">
        <v>31</v>
      </c>
      <c r="E407" s="5" t="s">
        <v>23</v>
      </c>
      <c r="F407" s="71" t="s">
        <v>204</v>
      </c>
      <c r="G407" s="219">
        <v>2</v>
      </c>
      <c r="H407" s="71" t="s">
        <v>235</v>
      </c>
      <c r="I407" s="203"/>
      <c r="J407" s="202"/>
      <c r="K407" s="202"/>
      <c r="L407" s="202"/>
      <c r="M407" s="202"/>
    </row>
    <row r="408" spans="1:13" x14ac:dyDescent="0.25">
      <c r="A408" s="169" t="s">
        <v>290</v>
      </c>
      <c r="B408" s="6" t="s">
        <v>516</v>
      </c>
      <c r="C408" s="80" t="s">
        <v>165</v>
      </c>
      <c r="D408" s="73" t="s">
        <v>195</v>
      </c>
      <c r="E408" s="68" t="s">
        <v>23</v>
      </c>
      <c r="F408" s="71" t="s">
        <v>235</v>
      </c>
      <c r="G408" s="219">
        <v>1</v>
      </c>
      <c r="H408" s="71" t="s">
        <v>96</v>
      </c>
      <c r="I408" s="203"/>
      <c r="J408" s="202"/>
      <c r="K408" s="202"/>
      <c r="L408" s="202"/>
      <c r="M408" s="202"/>
    </row>
    <row r="409" spans="1:13" x14ac:dyDescent="0.25">
      <c r="A409" s="230" t="s">
        <v>336</v>
      </c>
      <c r="B409" s="6" t="s">
        <v>544</v>
      </c>
      <c r="C409" s="193" t="s">
        <v>165</v>
      </c>
      <c r="D409" s="194" t="s">
        <v>27</v>
      </c>
      <c r="E409" s="48" t="s">
        <v>23</v>
      </c>
      <c r="F409" s="71" t="s">
        <v>235</v>
      </c>
      <c r="G409" s="219">
        <v>1</v>
      </c>
      <c r="H409" s="71" t="s">
        <v>235</v>
      </c>
      <c r="I409" s="239"/>
      <c r="J409" s="252"/>
      <c r="K409" s="202"/>
      <c r="L409" s="202"/>
      <c r="M409" s="202"/>
    </row>
    <row r="410" spans="1:13" x14ac:dyDescent="0.25">
      <c r="A410" s="230" t="s">
        <v>337</v>
      </c>
      <c r="B410" s="6" t="s">
        <v>545</v>
      </c>
      <c r="C410" s="193" t="s">
        <v>165</v>
      </c>
      <c r="D410" s="194" t="s">
        <v>27</v>
      </c>
      <c r="E410" s="48" t="s">
        <v>23</v>
      </c>
      <c r="F410" s="71" t="s">
        <v>235</v>
      </c>
      <c r="G410" s="219">
        <v>1</v>
      </c>
      <c r="H410" s="71" t="s">
        <v>235</v>
      </c>
      <c r="I410" s="239"/>
      <c r="J410" s="252"/>
      <c r="K410" s="202"/>
      <c r="L410" s="202"/>
      <c r="M410" s="202"/>
    </row>
    <row r="411" spans="1:13" x14ac:dyDescent="0.25">
      <c r="A411" s="230" t="s">
        <v>338</v>
      </c>
      <c r="B411" s="6" t="s">
        <v>546</v>
      </c>
      <c r="C411" s="193" t="s">
        <v>165</v>
      </c>
      <c r="D411" s="194" t="s">
        <v>27</v>
      </c>
      <c r="E411" s="48" t="s">
        <v>23</v>
      </c>
      <c r="F411" s="71" t="s">
        <v>235</v>
      </c>
      <c r="G411" s="219">
        <v>1</v>
      </c>
      <c r="H411" s="71" t="s">
        <v>235</v>
      </c>
      <c r="I411" s="203"/>
      <c r="J411" s="252"/>
      <c r="K411" s="202"/>
      <c r="L411" s="202"/>
      <c r="M411" s="202"/>
    </row>
    <row r="412" spans="1:13" x14ac:dyDescent="0.25">
      <c r="A412" s="230" t="s">
        <v>339</v>
      </c>
      <c r="B412" s="6" t="s">
        <v>547</v>
      </c>
      <c r="C412" s="193" t="s">
        <v>165</v>
      </c>
      <c r="D412" s="194" t="s">
        <v>27</v>
      </c>
      <c r="E412" s="48" t="s">
        <v>23</v>
      </c>
      <c r="F412" s="71" t="s">
        <v>235</v>
      </c>
      <c r="G412" s="219">
        <v>1</v>
      </c>
      <c r="H412" s="71" t="s">
        <v>235</v>
      </c>
      <c r="I412" s="203"/>
      <c r="J412" s="252"/>
      <c r="K412" s="202"/>
      <c r="L412" s="202"/>
      <c r="M412" s="202"/>
    </row>
    <row r="413" spans="1:13" x14ac:dyDescent="0.25">
      <c r="A413" s="230" t="s">
        <v>341</v>
      </c>
      <c r="B413" s="6" t="s">
        <v>548</v>
      </c>
      <c r="C413" s="193" t="s">
        <v>165</v>
      </c>
      <c r="D413" s="194" t="s">
        <v>27</v>
      </c>
      <c r="E413" s="48" t="s">
        <v>23</v>
      </c>
      <c r="F413" s="71" t="s">
        <v>235</v>
      </c>
      <c r="G413" s="219">
        <v>1</v>
      </c>
      <c r="H413" s="71" t="s">
        <v>235</v>
      </c>
      <c r="I413" s="203"/>
      <c r="J413" s="252"/>
      <c r="K413" s="202"/>
      <c r="L413" s="202"/>
      <c r="M413" s="202"/>
    </row>
    <row r="414" spans="1:13" x14ac:dyDescent="0.25">
      <c r="A414" s="169" t="s">
        <v>342</v>
      </c>
      <c r="B414" s="6" t="s">
        <v>549</v>
      </c>
      <c r="C414" s="80" t="s">
        <v>165</v>
      </c>
      <c r="D414" s="73" t="s">
        <v>35</v>
      </c>
      <c r="E414" s="5" t="s">
        <v>23</v>
      </c>
      <c r="F414" s="71" t="s">
        <v>235</v>
      </c>
      <c r="G414" s="219">
        <v>1</v>
      </c>
      <c r="H414" s="71" t="s">
        <v>235</v>
      </c>
      <c r="I414" s="203"/>
      <c r="J414" s="252"/>
      <c r="K414" s="202"/>
      <c r="L414" s="202"/>
      <c r="M414" s="202"/>
    </row>
    <row r="415" spans="1:13" x14ac:dyDescent="0.25">
      <c r="A415" s="169" t="s">
        <v>343</v>
      </c>
      <c r="B415" s="6" t="s">
        <v>550</v>
      </c>
      <c r="C415" s="80" t="s">
        <v>165</v>
      </c>
      <c r="D415" s="73" t="s">
        <v>35</v>
      </c>
      <c r="E415" s="5" t="s">
        <v>23</v>
      </c>
      <c r="F415" s="71" t="s">
        <v>235</v>
      </c>
      <c r="G415" s="219">
        <v>1</v>
      </c>
      <c r="H415" s="71" t="s">
        <v>235</v>
      </c>
      <c r="I415" s="203"/>
      <c r="J415" s="252"/>
      <c r="K415" s="202"/>
      <c r="L415" s="202"/>
      <c r="M415" s="202"/>
    </row>
    <row r="416" spans="1:13" x14ac:dyDescent="0.25">
      <c r="A416" s="169" t="s">
        <v>344</v>
      </c>
      <c r="B416" s="6" t="s">
        <v>551</v>
      </c>
      <c r="C416" s="80" t="s">
        <v>165</v>
      </c>
      <c r="D416" s="73" t="s">
        <v>35</v>
      </c>
      <c r="E416" s="5" t="s">
        <v>23</v>
      </c>
      <c r="F416" s="71" t="s">
        <v>235</v>
      </c>
      <c r="G416" s="219">
        <v>1</v>
      </c>
      <c r="H416" s="71" t="s">
        <v>235</v>
      </c>
      <c r="I416" s="203"/>
      <c r="J416" s="252"/>
      <c r="K416" s="202"/>
      <c r="L416" s="202"/>
      <c r="M416" s="202"/>
    </row>
    <row r="417" spans="1:13" x14ac:dyDescent="0.25">
      <c r="A417" s="67" t="s">
        <v>345</v>
      </c>
      <c r="B417" s="66" t="s">
        <v>552</v>
      </c>
      <c r="C417" s="222" t="s">
        <v>165</v>
      </c>
      <c r="D417" s="73" t="s">
        <v>35</v>
      </c>
      <c r="E417" s="5" t="s">
        <v>23</v>
      </c>
      <c r="F417" s="223" t="s">
        <v>235</v>
      </c>
      <c r="G417" s="221">
        <v>1</v>
      </c>
      <c r="H417" s="71" t="s">
        <v>235</v>
      </c>
      <c r="I417" s="203"/>
      <c r="J417" s="252"/>
      <c r="K417" s="202"/>
      <c r="L417" s="202"/>
      <c r="M417" s="202"/>
    </row>
    <row r="418" spans="1:13" x14ac:dyDescent="0.25">
      <c r="A418" s="169" t="s">
        <v>346</v>
      </c>
      <c r="B418" s="9" t="s">
        <v>553</v>
      </c>
      <c r="C418" s="80" t="s">
        <v>165</v>
      </c>
      <c r="D418" s="73" t="s">
        <v>35</v>
      </c>
      <c r="E418" s="5" t="s">
        <v>23</v>
      </c>
      <c r="F418" s="71" t="s">
        <v>235</v>
      </c>
      <c r="G418" s="219">
        <v>1</v>
      </c>
      <c r="H418" s="71" t="s">
        <v>235</v>
      </c>
      <c r="I418" s="203"/>
      <c r="J418" s="252"/>
      <c r="K418" s="202"/>
      <c r="L418" s="202"/>
      <c r="M418" s="202"/>
    </row>
    <row r="419" spans="1:13" x14ac:dyDescent="0.25">
      <c r="A419" s="66" t="s">
        <v>424</v>
      </c>
      <c r="B419" s="67" t="s">
        <v>594</v>
      </c>
      <c r="C419" s="67" t="s">
        <v>102</v>
      </c>
      <c r="D419" s="73" t="s">
        <v>52</v>
      </c>
      <c r="E419" s="5" t="s">
        <v>23</v>
      </c>
      <c r="F419" s="220" t="s">
        <v>168</v>
      </c>
      <c r="G419" s="221">
        <v>3</v>
      </c>
      <c r="H419" s="71" t="s">
        <v>235</v>
      </c>
      <c r="I419" s="203"/>
      <c r="J419" s="239"/>
      <c r="K419" s="202"/>
      <c r="L419" s="202"/>
      <c r="M419" s="202"/>
    </row>
    <row r="420" spans="1:13" x14ac:dyDescent="0.25">
      <c r="A420" s="169" t="s">
        <v>479</v>
      </c>
      <c r="B420" s="9" t="s">
        <v>511</v>
      </c>
      <c r="C420" s="169" t="s">
        <v>102</v>
      </c>
      <c r="D420" s="73" t="s">
        <v>52</v>
      </c>
      <c r="E420" s="5" t="s">
        <v>23</v>
      </c>
      <c r="F420" s="71" t="s">
        <v>235</v>
      </c>
      <c r="G420" s="219">
        <v>1</v>
      </c>
      <c r="H420" s="71" t="s">
        <v>235</v>
      </c>
      <c r="I420" s="203"/>
      <c r="J420" s="239"/>
      <c r="K420" s="202"/>
      <c r="L420" s="202"/>
      <c r="M420" s="202"/>
    </row>
    <row r="421" spans="1:13" x14ac:dyDescent="0.25">
      <c r="A421" s="169" t="s">
        <v>480</v>
      </c>
      <c r="B421" s="9" t="s">
        <v>511</v>
      </c>
      <c r="C421" s="169" t="s">
        <v>102</v>
      </c>
      <c r="D421" s="73" t="s">
        <v>52</v>
      </c>
      <c r="E421" s="5" t="s">
        <v>23</v>
      </c>
      <c r="F421" s="71" t="s">
        <v>235</v>
      </c>
      <c r="G421" s="219">
        <v>1</v>
      </c>
      <c r="H421" s="71" t="s">
        <v>235</v>
      </c>
      <c r="I421" s="203"/>
      <c r="J421" s="239"/>
      <c r="K421" s="202"/>
      <c r="L421" s="202"/>
      <c r="M421" s="202"/>
    </row>
    <row r="422" spans="1:13" x14ac:dyDescent="0.25">
      <c r="A422" s="169" t="s">
        <v>478</v>
      </c>
      <c r="B422" s="9" t="s">
        <v>511</v>
      </c>
      <c r="C422" s="169" t="s">
        <v>102</v>
      </c>
      <c r="D422" s="73" t="s">
        <v>52</v>
      </c>
      <c r="E422" s="5" t="s">
        <v>23</v>
      </c>
      <c r="F422" s="71" t="s">
        <v>235</v>
      </c>
      <c r="G422" s="219">
        <v>1</v>
      </c>
      <c r="H422" s="71" t="s">
        <v>235</v>
      </c>
      <c r="I422" s="203"/>
      <c r="J422" s="239"/>
      <c r="K422" s="202"/>
      <c r="L422" s="202"/>
      <c r="M422" s="202"/>
    </row>
    <row r="423" spans="1:13" x14ac:dyDescent="0.25">
      <c r="A423" s="188" t="s">
        <v>347</v>
      </c>
      <c r="B423" s="6" t="s">
        <v>554</v>
      </c>
      <c r="C423" s="169" t="s">
        <v>102</v>
      </c>
      <c r="D423" s="73" t="s">
        <v>52</v>
      </c>
      <c r="E423" s="68" t="s">
        <v>23</v>
      </c>
      <c r="F423" s="71" t="s">
        <v>235</v>
      </c>
      <c r="G423" s="219">
        <v>1</v>
      </c>
      <c r="H423" s="71" t="s">
        <v>235</v>
      </c>
      <c r="I423" s="203"/>
      <c r="J423" s="252"/>
      <c r="K423" s="202"/>
      <c r="L423" s="202"/>
      <c r="M423" s="202"/>
    </row>
    <row r="424" spans="1:13" x14ac:dyDescent="0.25">
      <c r="A424" s="169" t="s">
        <v>242</v>
      </c>
      <c r="B424" s="6" t="s">
        <v>497</v>
      </c>
      <c r="C424" s="169" t="s">
        <v>234</v>
      </c>
      <c r="D424" s="73" t="s">
        <v>52</v>
      </c>
      <c r="E424" s="68" t="s">
        <v>23</v>
      </c>
      <c r="F424" s="71" t="s">
        <v>235</v>
      </c>
      <c r="G424" s="219">
        <v>1</v>
      </c>
      <c r="H424" s="71" t="s">
        <v>17</v>
      </c>
      <c r="I424" s="203"/>
      <c r="J424" s="252"/>
      <c r="K424" s="202"/>
      <c r="L424" s="202"/>
      <c r="M424" s="202"/>
    </row>
    <row r="425" spans="1:13" x14ac:dyDescent="0.25">
      <c r="A425" s="169" t="s">
        <v>243</v>
      </c>
      <c r="B425" s="6" t="s">
        <v>498</v>
      </c>
      <c r="C425" s="169" t="s">
        <v>234</v>
      </c>
      <c r="D425" s="73" t="s">
        <v>52</v>
      </c>
      <c r="E425" s="68" t="s">
        <v>23</v>
      </c>
      <c r="F425" s="71" t="s">
        <v>235</v>
      </c>
      <c r="G425" s="219">
        <v>1</v>
      </c>
      <c r="H425" s="71" t="s">
        <v>17</v>
      </c>
      <c r="I425" s="203"/>
      <c r="J425" s="252"/>
      <c r="K425" s="202"/>
      <c r="L425" s="202"/>
      <c r="M425" s="202"/>
    </row>
    <row r="426" spans="1:13" x14ac:dyDescent="0.25">
      <c r="A426" s="188" t="s">
        <v>244</v>
      </c>
      <c r="B426" s="6" t="s">
        <v>499</v>
      </c>
      <c r="C426" s="169" t="s">
        <v>234</v>
      </c>
      <c r="D426" s="73" t="s">
        <v>52</v>
      </c>
      <c r="E426" s="68" t="s">
        <v>23</v>
      </c>
      <c r="F426" s="71" t="s">
        <v>235</v>
      </c>
      <c r="G426" s="219">
        <v>1</v>
      </c>
      <c r="H426" s="71" t="s">
        <v>17</v>
      </c>
      <c r="I426" s="203"/>
      <c r="J426" s="252"/>
      <c r="K426" s="202"/>
      <c r="L426" s="202"/>
      <c r="M426" s="202"/>
    </row>
    <row r="427" spans="1:13" x14ac:dyDescent="0.25">
      <c r="A427" s="188" t="s">
        <v>245</v>
      </c>
      <c r="B427" s="6" t="s">
        <v>500</v>
      </c>
      <c r="C427" s="169" t="s">
        <v>234</v>
      </c>
      <c r="D427" s="73" t="s">
        <v>52</v>
      </c>
      <c r="E427" s="68" t="s">
        <v>23</v>
      </c>
      <c r="F427" s="71" t="s">
        <v>235</v>
      </c>
      <c r="G427" s="219">
        <v>1</v>
      </c>
      <c r="H427" s="71" t="s">
        <v>17</v>
      </c>
      <c r="I427" s="203"/>
      <c r="J427" s="252"/>
      <c r="K427" s="202"/>
      <c r="L427" s="202"/>
      <c r="M427" s="202"/>
    </row>
    <row r="428" spans="1:13" x14ac:dyDescent="0.25">
      <c r="A428" s="188" t="s">
        <v>246</v>
      </c>
      <c r="B428" s="6" t="s">
        <v>501</v>
      </c>
      <c r="C428" s="169" t="s">
        <v>234</v>
      </c>
      <c r="D428" s="73" t="s">
        <v>52</v>
      </c>
      <c r="E428" s="68" t="s">
        <v>23</v>
      </c>
      <c r="F428" s="71" t="s">
        <v>235</v>
      </c>
      <c r="G428" s="219">
        <v>1</v>
      </c>
      <c r="H428" s="71" t="s">
        <v>17</v>
      </c>
      <c r="I428" s="203"/>
      <c r="J428" s="252"/>
      <c r="K428" s="202"/>
      <c r="L428" s="202"/>
      <c r="M428" s="202"/>
    </row>
    <row r="429" spans="1:13" x14ac:dyDescent="0.25">
      <c r="A429" s="169" t="s">
        <v>247</v>
      </c>
      <c r="B429" s="6" t="s">
        <v>502</v>
      </c>
      <c r="C429" s="169" t="s">
        <v>234</v>
      </c>
      <c r="D429" s="73" t="s">
        <v>52</v>
      </c>
      <c r="E429" s="68" t="s">
        <v>23</v>
      </c>
      <c r="F429" s="71" t="s">
        <v>235</v>
      </c>
      <c r="G429" s="219">
        <v>1</v>
      </c>
      <c r="H429" s="71" t="s">
        <v>17</v>
      </c>
      <c r="I429" s="203"/>
      <c r="J429" s="252"/>
      <c r="K429" s="202"/>
      <c r="L429" s="202"/>
      <c r="M429" s="202"/>
    </row>
    <row r="430" spans="1:13" x14ac:dyDescent="0.25">
      <c r="A430" s="188" t="s">
        <v>348</v>
      </c>
      <c r="B430" s="6" t="s">
        <v>555</v>
      </c>
      <c r="C430" s="169" t="s">
        <v>349</v>
      </c>
      <c r="D430" s="74" t="s">
        <v>14</v>
      </c>
      <c r="E430" s="68" t="s">
        <v>23</v>
      </c>
      <c r="F430" s="71" t="s">
        <v>449</v>
      </c>
      <c r="G430" s="219">
        <v>5</v>
      </c>
      <c r="H430" s="71" t="s">
        <v>235</v>
      </c>
      <c r="I430" s="203"/>
      <c r="J430" s="202"/>
      <c r="K430" s="202"/>
      <c r="L430" s="202"/>
      <c r="M430" s="202"/>
    </row>
    <row r="431" spans="1:13" x14ac:dyDescent="0.25">
      <c r="A431" s="67" t="s">
        <v>302</v>
      </c>
      <c r="B431" s="66" t="s">
        <v>527</v>
      </c>
      <c r="C431" s="67" t="s">
        <v>165</v>
      </c>
      <c r="D431" s="74" t="s">
        <v>14</v>
      </c>
      <c r="E431" s="5" t="s">
        <v>23</v>
      </c>
      <c r="F431" s="220" t="s">
        <v>235</v>
      </c>
      <c r="G431" s="221">
        <v>1</v>
      </c>
      <c r="H431" s="71" t="s">
        <v>96</v>
      </c>
      <c r="I431" s="203"/>
      <c r="J431" s="202"/>
      <c r="K431" s="202"/>
      <c r="L431" s="202"/>
      <c r="M431" s="202"/>
    </row>
    <row r="432" spans="1:13" x14ac:dyDescent="0.25">
      <c r="A432" s="67" t="s">
        <v>350</v>
      </c>
      <c r="B432" s="9" t="s">
        <v>556</v>
      </c>
      <c r="C432" s="80" t="s">
        <v>165</v>
      </c>
      <c r="D432" s="74" t="s">
        <v>14</v>
      </c>
      <c r="E432" s="68" t="s">
        <v>23</v>
      </c>
      <c r="F432" s="71" t="s">
        <v>235</v>
      </c>
      <c r="G432" s="219">
        <v>1</v>
      </c>
      <c r="H432" s="71" t="s">
        <v>235</v>
      </c>
      <c r="I432" s="203"/>
      <c r="J432" s="202"/>
      <c r="K432" s="202"/>
      <c r="L432" s="202"/>
      <c r="M432" s="202"/>
    </row>
    <row r="433" spans="1:13" x14ac:dyDescent="0.25">
      <c r="A433" s="66" t="s">
        <v>351</v>
      </c>
      <c r="B433" s="9" t="s">
        <v>557</v>
      </c>
      <c r="C433" s="80" t="s">
        <v>165</v>
      </c>
      <c r="D433" s="74" t="s">
        <v>14</v>
      </c>
      <c r="E433" s="68" t="s">
        <v>23</v>
      </c>
      <c r="F433" s="71" t="s">
        <v>235</v>
      </c>
      <c r="G433" s="219">
        <v>1</v>
      </c>
      <c r="H433" s="71" t="s">
        <v>235</v>
      </c>
      <c r="I433" s="203"/>
      <c r="J433" s="202"/>
      <c r="K433" s="202"/>
      <c r="L433" s="202"/>
      <c r="M433" s="202"/>
    </row>
    <row r="434" spans="1:13" x14ac:dyDescent="0.25">
      <c r="A434" s="67" t="s">
        <v>352</v>
      </c>
      <c r="B434" s="9" t="s">
        <v>558</v>
      </c>
      <c r="C434" s="80" t="s">
        <v>165</v>
      </c>
      <c r="D434" s="74" t="s">
        <v>14</v>
      </c>
      <c r="E434" s="68" t="s">
        <v>23</v>
      </c>
      <c r="F434" s="71" t="s">
        <v>235</v>
      </c>
      <c r="G434" s="219">
        <v>1</v>
      </c>
      <c r="H434" s="71" t="s">
        <v>235</v>
      </c>
      <c r="I434" s="203"/>
      <c r="J434" s="202"/>
      <c r="K434" s="202"/>
      <c r="L434" s="202"/>
      <c r="M434" s="202"/>
    </row>
    <row r="435" spans="1:13" x14ac:dyDescent="0.25">
      <c r="A435" s="67" t="s">
        <v>233</v>
      </c>
      <c r="B435" s="9" t="s">
        <v>491</v>
      </c>
      <c r="C435" s="169" t="s">
        <v>234</v>
      </c>
      <c r="D435" s="74" t="s">
        <v>14</v>
      </c>
      <c r="E435" s="68" t="s">
        <v>23</v>
      </c>
      <c r="F435" s="71" t="s">
        <v>235</v>
      </c>
      <c r="G435" s="219">
        <v>1</v>
      </c>
      <c r="H435" s="71" t="s">
        <v>17</v>
      </c>
      <c r="I435" s="203"/>
      <c r="J435" s="202"/>
      <c r="K435" s="202"/>
      <c r="L435" s="202"/>
      <c r="M435" s="202"/>
    </row>
    <row r="436" spans="1:13" x14ac:dyDescent="0.25">
      <c r="A436" s="67" t="s">
        <v>236</v>
      </c>
      <c r="B436" s="9" t="s">
        <v>492</v>
      </c>
      <c r="C436" s="169" t="s">
        <v>234</v>
      </c>
      <c r="D436" s="74" t="s">
        <v>14</v>
      </c>
      <c r="E436" s="68" t="s">
        <v>23</v>
      </c>
      <c r="F436" s="71" t="s">
        <v>235</v>
      </c>
      <c r="G436" s="219">
        <v>1</v>
      </c>
      <c r="H436" s="71" t="s">
        <v>17</v>
      </c>
      <c r="I436" s="203"/>
      <c r="J436" s="202"/>
      <c r="K436" s="202"/>
      <c r="L436" s="202"/>
      <c r="M436" s="202"/>
    </row>
    <row r="437" spans="1:13" x14ac:dyDescent="0.25">
      <c r="A437" s="67" t="s">
        <v>237</v>
      </c>
      <c r="B437" s="9" t="s">
        <v>493</v>
      </c>
      <c r="C437" s="169" t="s">
        <v>234</v>
      </c>
      <c r="D437" s="74" t="s">
        <v>14</v>
      </c>
      <c r="E437" s="68" t="s">
        <v>23</v>
      </c>
      <c r="F437" s="71" t="s">
        <v>235</v>
      </c>
      <c r="G437" s="219">
        <v>1</v>
      </c>
      <c r="H437" s="71" t="s">
        <v>17</v>
      </c>
      <c r="I437" s="203"/>
      <c r="J437" s="202"/>
      <c r="K437" s="202"/>
      <c r="L437" s="202"/>
      <c r="M437" s="202"/>
    </row>
    <row r="438" spans="1:13" x14ac:dyDescent="0.25">
      <c r="A438" s="67" t="s">
        <v>238</v>
      </c>
      <c r="B438" s="9" t="s">
        <v>494</v>
      </c>
      <c r="C438" s="169" t="s">
        <v>234</v>
      </c>
      <c r="D438" s="74" t="s">
        <v>14</v>
      </c>
      <c r="E438" s="68" t="s">
        <v>23</v>
      </c>
      <c r="F438" s="71" t="s">
        <v>235</v>
      </c>
      <c r="G438" s="219">
        <v>1</v>
      </c>
      <c r="H438" s="71" t="s">
        <v>17</v>
      </c>
      <c r="I438" s="203"/>
      <c r="J438" s="202"/>
      <c r="K438" s="202"/>
      <c r="L438" s="202"/>
      <c r="M438" s="202"/>
    </row>
    <row r="439" spans="1:13" x14ac:dyDescent="0.25">
      <c r="A439" s="67" t="s">
        <v>633</v>
      </c>
      <c r="B439" s="66" t="s">
        <v>601</v>
      </c>
      <c r="C439" s="67" t="s">
        <v>234</v>
      </c>
      <c r="D439" s="14" t="s">
        <v>14</v>
      </c>
      <c r="E439" s="68" t="s">
        <v>23</v>
      </c>
      <c r="F439" s="182" t="s">
        <v>235</v>
      </c>
      <c r="G439" s="58">
        <v>1</v>
      </c>
      <c r="H439" s="49" t="s">
        <v>17</v>
      </c>
      <c r="I439" s="203"/>
      <c r="J439" s="202"/>
      <c r="K439" s="202"/>
      <c r="L439" s="209"/>
      <c r="M439" s="213"/>
    </row>
    <row r="440" spans="1:13" x14ac:dyDescent="0.25">
      <c r="A440" s="67" t="s">
        <v>354</v>
      </c>
      <c r="B440" s="66" t="s">
        <v>495</v>
      </c>
      <c r="C440" s="67" t="s">
        <v>234</v>
      </c>
      <c r="D440" s="14" t="s">
        <v>14</v>
      </c>
      <c r="E440" s="5" t="s">
        <v>23</v>
      </c>
      <c r="F440" s="182" t="s">
        <v>235</v>
      </c>
      <c r="G440" s="99">
        <v>1</v>
      </c>
      <c r="H440" s="49" t="s">
        <v>17</v>
      </c>
      <c r="I440" s="203"/>
      <c r="J440" s="202"/>
      <c r="K440" s="202"/>
      <c r="L440" s="202"/>
      <c r="M440" s="202"/>
    </row>
    <row r="441" spans="1:13" x14ac:dyDescent="0.25">
      <c r="A441" s="67" t="s">
        <v>241</v>
      </c>
      <c r="B441" s="9" t="s">
        <v>496</v>
      </c>
      <c r="C441" s="169" t="s">
        <v>234</v>
      </c>
      <c r="D441" s="74" t="s">
        <v>14</v>
      </c>
      <c r="E441" s="68" t="s">
        <v>23</v>
      </c>
      <c r="F441" s="71" t="s">
        <v>235</v>
      </c>
      <c r="G441" s="219">
        <v>1</v>
      </c>
      <c r="H441" s="71" t="s">
        <v>17</v>
      </c>
      <c r="I441" s="203"/>
      <c r="J441" s="202"/>
      <c r="K441" s="202"/>
      <c r="L441" s="202"/>
      <c r="M441" s="202"/>
    </row>
    <row r="442" spans="1:13" x14ac:dyDescent="0.25">
      <c r="A442" s="66" t="s">
        <v>355</v>
      </c>
      <c r="B442" s="9" t="s">
        <v>511</v>
      </c>
      <c r="C442" s="80" t="s">
        <v>165</v>
      </c>
      <c r="D442" s="74" t="s">
        <v>14</v>
      </c>
      <c r="E442" s="68" t="s">
        <v>23</v>
      </c>
      <c r="F442" s="71" t="s">
        <v>204</v>
      </c>
      <c r="G442" s="219">
        <v>2</v>
      </c>
      <c r="H442" s="71" t="s">
        <v>235</v>
      </c>
      <c r="I442" s="203"/>
      <c r="J442" s="202"/>
      <c r="K442" s="202"/>
      <c r="L442" s="202"/>
      <c r="M442" s="202"/>
    </row>
    <row r="443" spans="1:13" x14ac:dyDescent="0.25">
      <c r="A443" s="66" t="s">
        <v>356</v>
      </c>
      <c r="B443" s="66" t="s">
        <v>559</v>
      </c>
      <c r="C443" s="222" t="s">
        <v>165</v>
      </c>
      <c r="D443" s="74" t="s">
        <v>14</v>
      </c>
      <c r="E443" s="5" t="s">
        <v>23</v>
      </c>
      <c r="F443" s="223" t="s">
        <v>168</v>
      </c>
      <c r="G443" s="221">
        <v>2</v>
      </c>
      <c r="H443" s="71" t="s">
        <v>204</v>
      </c>
      <c r="I443" s="203"/>
      <c r="J443" s="202"/>
      <c r="K443" s="202"/>
      <c r="L443" s="202"/>
      <c r="M443" s="202"/>
    </row>
    <row r="444" spans="1:13" x14ac:dyDescent="0.25">
      <c r="A444" s="237" t="s">
        <v>254</v>
      </c>
      <c r="B444" s="9" t="s">
        <v>509</v>
      </c>
      <c r="C444" s="80" t="s">
        <v>165</v>
      </c>
      <c r="D444" s="197" t="s">
        <v>22</v>
      </c>
      <c r="E444" s="68" t="s">
        <v>23</v>
      </c>
      <c r="F444" s="71" t="s">
        <v>168</v>
      </c>
      <c r="G444" s="219">
        <v>3</v>
      </c>
      <c r="H444" s="71" t="s">
        <v>1</v>
      </c>
      <c r="I444" s="203"/>
      <c r="J444" s="202"/>
      <c r="K444" s="202"/>
      <c r="L444" s="202"/>
      <c r="M444" s="202"/>
    </row>
    <row r="445" spans="1:13" x14ac:dyDescent="0.25">
      <c r="A445" s="85" t="s">
        <v>248</v>
      </c>
      <c r="B445" s="66" t="s">
        <v>503</v>
      </c>
      <c r="C445" s="225" t="s">
        <v>102</v>
      </c>
      <c r="D445" s="14" t="s">
        <v>22</v>
      </c>
      <c r="E445" s="5" t="s">
        <v>23</v>
      </c>
      <c r="F445" s="182" t="s">
        <v>204</v>
      </c>
      <c r="G445" s="99">
        <v>2</v>
      </c>
      <c r="H445" s="49" t="s">
        <v>17</v>
      </c>
      <c r="I445" s="203"/>
      <c r="J445" s="202"/>
      <c r="K445" s="202"/>
      <c r="L445" s="202"/>
      <c r="M445" s="202"/>
    </row>
    <row r="446" spans="1:13" x14ac:dyDescent="0.25">
      <c r="A446" s="237" t="s">
        <v>253</v>
      </c>
      <c r="B446" s="9" t="s">
        <v>508</v>
      </c>
      <c r="C446" s="80" t="s">
        <v>165</v>
      </c>
      <c r="D446" s="197" t="s">
        <v>22</v>
      </c>
      <c r="E446" s="68" t="s">
        <v>23</v>
      </c>
      <c r="F446" s="71" t="s">
        <v>168</v>
      </c>
      <c r="G446" s="219">
        <v>3</v>
      </c>
      <c r="H446" s="71" t="s">
        <v>17</v>
      </c>
      <c r="I446" s="203"/>
      <c r="J446" s="202"/>
      <c r="K446" s="202"/>
      <c r="L446" s="202"/>
      <c r="M446" s="202"/>
    </row>
    <row r="447" spans="1:13" x14ac:dyDescent="0.25">
      <c r="A447" s="237" t="s">
        <v>251</v>
      </c>
      <c r="B447" s="9" t="s">
        <v>506</v>
      </c>
      <c r="C447" s="80" t="s">
        <v>165</v>
      </c>
      <c r="D447" s="197" t="s">
        <v>22</v>
      </c>
      <c r="E447" s="68" t="s">
        <v>23</v>
      </c>
      <c r="F447" s="71" t="s">
        <v>235</v>
      </c>
      <c r="G447" s="219">
        <v>1</v>
      </c>
      <c r="H447" s="71" t="s">
        <v>17</v>
      </c>
      <c r="I447" s="203"/>
      <c r="J447" s="202"/>
      <c r="K447" s="202"/>
      <c r="L447" s="202"/>
      <c r="M447" s="202"/>
    </row>
    <row r="448" spans="1:13" x14ac:dyDescent="0.25">
      <c r="A448" s="85" t="s">
        <v>250</v>
      </c>
      <c r="B448" s="66" t="s">
        <v>505</v>
      </c>
      <c r="C448" s="225" t="s">
        <v>102</v>
      </c>
      <c r="D448" s="14" t="s">
        <v>22</v>
      </c>
      <c r="E448" s="5" t="s">
        <v>23</v>
      </c>
      <c r="F448" s="182" t="s">
        <v>235</v>
      </c>
      <c r="G448" s="99">
        <v>1</v>
      </c>
      <c r="H448" s="49" t="s">
        <v>17</v>
      </c>
      <c r="I448" s="203"/>
      <c r="J448" s="202"/>
      <c r="K448" s="202"/>
      <c r="L448" s="202"/>
      <c r="M448" s="202"/>
    </row>
    <row r="449" spans="1:13" x14ac:dyDescent="0.25">
      <c r="A449" s="85" t="s">
        <v>249</v>
      </c>
      <c r="B449" s="66" t="s">
        <v>504</v>
      </c>
      <c r="C449" s="225" t="s">
        <v>102</v>
      </c>
      <c r="D449" s="14" t="s">
        <v>22</v>
      </c>
      <c r="E449" s="5" t="s">
        <v>23</v>
      </c>
      <c r="F449" s="182" t="s">
        <v>235</v>
      </c>
      <c r="G449" s="99">
        <v>1</v>
      </c>
      <c r="H449" s="49" t="s">
        <v>17</v>
      </c>
      <c r="I449" s="203"/>
      <c r="J449" s="202"/>
      <c r="K449" s="202"/>
      <c r="L449" s="202"/>
      <c r="M449" s="202"/>
    </row>
    <row r="450" spans="1:13" x14ac:dyDescent="0.25">
      <c r="A450" s="85" t="s">
        <v>252</v>
      </c>
      <c r="B450" s="66" t="s">
        <v>507</v>
      </c>
      <c r="C450" s="225" t="s">
        <v>102</v>
      </c>
      <c r="D450" s="14" t="s">
        <v>22</v>
      </c>
      <c r="E450" s="5" t="s">
        <v>23</v>
      </c>
      <c r="F450" s="182" t="s">
        <v>235</v>
      </c>
      <c r="G450" s="99">
        <v>1</v>
      </c>
      <c r="H450" s="49" t="s">
        <v>17</v>
      </c>
      <c r="I450" s="203"/>
      <c r="J450" s="202"/>
      <c r="K450" s="202"/>
      <c r="L450" s="202"/>
      <c r="M450" s="202"/>
    </row>
    <row r="451" spans="1:13" x14ac:dyDescent="0.25">
      <c r="A451" s="237" t="s">
        <v>283</v>
      </c>
      <c r="B451" s="9" t="s">
        <v>510</v>
      </c>
      <c r="C451" s="80" t="s">
        <v>165</v>
      </c>
      <c r="D451" s="197" t="s">
        <v>22</v>
      </c>
      <c r="E451" s="68" t="s">
        <v>23</v>
      </c>
      <c r="F451" s="71" t="s">
        <v>204</v>
      </c>
      <c r="G451" s="219">
        <v>2</v>
      </c>
      <c r="H451" s="71" t="s">
        <v>96</v>
      </c>
      <c r="I451" s="203"/>
      <c r="J451" s="202"/>
      <c r="K451" s="202"/>
      <c r="L451" s="202"/>
      <c r="M451" s="202"/>
    </row>
    <row r="452" spans="1:13" x14ac:dyDescent="0.25">
      <c r="A452" s="237" t="s">
        <v>361</v>
      </c>
      <c r="B452" s="9" t="s">
        <v>560</v>
      </c>
      <c r="C452" s="80" t="s">
        <v>165</v>
      </c>
      <c r="D452" s="197" t="s">
        <v>22</v>
      </c>
      <c r="E452" s="68" t="s">
        <v>23</v>
      </c>
      <c r="F452" s="71" t="s">
        <v>168</v>
      </c>
      <c r="G452" s="219">
        <v>3</v>
      </c>
      <c r="H452" s="71" t="s">
        <v>235</v>
      </c>
      <c r="I452" s="203"/>
      <c r="J452" s="202"/>
      <c r="K452" s="202"/>
      <c r="L452" s="202"/>
      <c r="M452" s="202"/>
    </row>
    <row r="453" spans="1:13" x14ac:dyDescent="0.25">
      <c r="A453" s="237" t="s">
        <v>90</v>
      </c>
      <c r="B453" s="9" t="s">
        <v>91</v>
      </c>
      <c r="C453" s="80" t="s">
        <v>165</v>
      </c>
      <c r="D453" s="197" t="s">
        <v>22</v>
      </c>
      <c r="E453" s="68" t="s">
        <v>23</v>
      </c>
      <c r="F453" s="71" t="s">
        <v>168</v>
      </c>
      <c r="G453" s="219">
        <v>3</v>
      </c>
      <c r="H453" s="71" t="s">
        <v>235</v>
      </c>
      <c r="I453" s="203"/>
      <c r="J453" s="202"/>
      <c r="K453" s="202"/>
      <c r="L453" s="202"/>
      <c r="M453" s="202"/>
    </row>
    <row r="454" spans="1:13" x14ac:dyDescent="0.25">
      <c r="A454" s="237" t="s">
        <v>362</v>
      </c>
      <c r="B454" s="9" t="s">
        <v>561</v>
      </c>
      <c r="C454" s="80" t="s">
        <v>165</v>
      </c>
      <c r="D454" s="197" t="s">
        <v>22</v>
      </c>
      <c r="E454" s="68" t="s">
        <v>23</v>
      </c>
      <c r="F454" s="71" t="s">
        <v>168</v>
      </c>
      <c r="G454" s="219">
        <v>3</v>
      </c>
      <c r="H454" s="71" t="s">
        <v>235</v>
      </c>
      <c r="I454" s="203"/>
      <c r="J454" s="202"/>
      <c r="K454" s="202"/>
      <c r="L454" s="202"/>
      <c r="M454" s="202"/>
    </row>
    <row r="455" spans="1:13" x14ac:dyDescent="0.25">
      <c r="A455" s="237" t="s">
        <v>363</v>
      </c>
      <c r="B455" s="9" t="s">
        <v>562</v>
      </c>
      <c r="C455" s="80" t="s">
        <v>165</v>
      </c>
      <c r="D455" s="197" t="s">
        <v>22</v>
      </c>
      <c r="E455" s="68" t="s">
        <v>23</v>
      </c>
      <c r="F455" s="71" t="s">
        <v>204</v>
      </c>
      <c r="G455" s="219">
        <v>2</v>
      </c>
      <c r="H455" s="71" t="s">
        <v>235</v>
      </c>
      <c r="I455" s="203"/>
      <c r="J455" s="202"/>
      <c r="K455" s="202"/>
      <c r="L455" s="202"/>
      <c r="M455" s="202"/>
    </row>
    <row r="456" spans="1:13" x14ac:dyDescent="0.25">
      <c r="A456" s="237" t="s">
        <v>305</v>
      </c>
      <c r="B456" s="9" t="s">
        <v>532</v>
      </c>
      <c r="C456" s="80" t="s">
        <v>165</v>
      </c>
      <c r="D456" s="197" t="s">
        <v>22</v>
      </c>
      <c r="E456" s="68" t="s">
        <v>23</v>
      </c>
      <c r="F456" s="71" t="s">
        <v>235</v>
      </c>
      <c r="G456" s="219">
        <v>0</v>
      </c>
      <c r="H456" s="71" t="s">
        <v>96</v>
      </c>
      <c r="I456" s="203"/>
      <c r="J456" s="202"/>
      <c r="K456" s="202"/>
      <c r="L456" s="202"/>
      <c r="M456" s="202"/>
    </row>
    <row r="457" spans="1:13" x14ac:dyDescent="0.25">
      <c r="A457" s="66" t="s">
        <v>306</v>
      </c>
      <c r="B457" s="66" t="s">
        <v>533</v>
      </c>
      <c r="C457" s="67" t="s">
        <v>165</v>
      </c>
      <c r="D457" s="73" t="s">
        <v>22</v>
      </c>
      <c r="E457" s="5" t="s">
        <v>23</v>
      </c>
      <c r="F457" s="220" t="s">
        <v>168</v>
      </c>
      <c r="G457" s="221">
        <v>3</v>
      </c>
      <c r="H457" s="71" t="s">
        <v>96</v>
      </c>
      <c r="I457" s="203"/>
      <c r="J457" s="202"/>
      <c r="K457" s="202"/>
      <c r="L457" s="202"/>
      <c r="M457" s="202"/>
    </row>
    <row r="458" spans="1:13" x14ac:dyDescent="0.25">
      <c r="A458" s="237" t="s">
        <v>307</v>
      </c>
      <c r="B458" s="9" t="s">
        <v>534</v>
      </c>
      <c r="C458" s="80" t="s">
        <v>165</v>
      </c>
      <c r="D458" s="197" t="s">
        <v>22</v>
      </c>
      <c r="E458" s="68" t="s">
        <v>23</v>
      </c>
      <c r="F458" s="71" t="s">
        <v>168</v>
      </c>
      <c r="G458" s="219">
        <v>3</v>
      </c>
      <c r="H458" s="71" t="s">
        <v>96</v>
      </c>
      <c r="I458" s="203"/>
      <c r="J458" s="202"/>
      <c r="K458" s="202"/>
      <c r="L458" s="202"/>
      <c r="M458" s="202"/>
    </row>
    <row r="459" spans="1:13" x14ac:dyDescent="0.25">
      <c r="A459" s="237" t="s">
        <v>365</v>
      </c>
      <c r="B459" s="9" t="s">
        <v>511</v>
      </c>
      <c r="C459" s="80" t="s">
        <v>165</v>
      </c>
      <c r="D459" s="197" t="s">
        <v>22</v>
      </c>
      <c r="E459" s="68" t="s">
        <v>23</v>
      </c>
      <c r="F459" s="71" t="s">
        <v>168</v>
      </c>
      <c r="G459" s="219">
        <v>3</v>
      </c>
      <c r="H459" s="71" t="s">
        <v>235</v>
      </c>
      <c r="I459" s="203"/>
      <c r="J459" s="202"/>
      <c r="K459" s="202"/>
      <c r="L459" s="202"/>
      <c r="M459" s="202"/>
    </row>
    <row r="460" spans="1:13" x14ac:dyDescent="0.25">
      <c r="A460" s="67" t="s">
        <v>366</v>
      </c>
      <c r="B460" s="9" t="s">
        <v>563</v>
      </c>
      <c r="C460" s="80" t="s">
        <v>165</v>
      </c>
      <c r="D460" s="73" t="s">
        <v>99</v>
      </c>
      <c r="E460" s="68" t="s">
        <v>23</v>
      </c>
      <c r="F460" s="71" t="s">
        <v>204</v>
      </c>
      <c r="G460" s="219">
        <v>1</v>
      </c>
      <c r="H460" s="71" t="s">
        <v>235</v>
      </c>
      <c r="I460" s="203"/>
      <c r="J460" s="202"/>
      <c r="K460" s="202"/>
      <c r="L460" s="202"/>
      <c r="M460" s="202"/>
    </row>
    <row r="461" spans="1:13" x14ac:dyDescent="0.25">
      <c r="A461" s="67" t="s">
        <v>367</v>
      </c>
      <c r="B461" s="9" t="s">
        <v>511</v>
      </c>
      <c r="C461" s="80" t="s">
        <v>165</v>
      </c>
      <c r="D461" s="73" t="s">
        <v>99</v>
      </c>
      <c r="E461" s="68" t="s">
        <v>23</v>
      </c>
      <c r="F461" s="71" t="s">
        <v>235</v>
      </c>
      <c r="G461" s="219">
        <v>1</v>
      </c>
      <c r="H461" s="71" t="s">
        <v>235</v>
      </c>
      <c r="I461" s="203"/>
      <c r="J461" s="202"/>
      <c r="K461" s="202"/>
      <c r="L461" s="202"/>
      <c r="M461" s="202"/>
    </row>
    <row r="462" spans="1:13" x14ac:dyDescent="0.25">
      <c r="A462" s="67" t="s">
        <v>630</v>
      </c>
      <c r="B462" s="66" t="s">
        <v>631</v>
      </c>
      <c r="C462" s="222" t="s">
        <v>165</v>
      </c>
      <c r="D462" s="73" t="s">
        <v>99</v>
      </c>
      <c r="E462" s="5" t="s">
        <v>23</v>
      </c>
      <c r="F462" s="223" t="s">
        <v>235</v>
      </c>
      <c r="G462" s="221">
        <v>1</v>
      </c>
      <c r="H462" s="71" t="s">
        <v>96</v>
      </c>
      <c r="I462" s="203"/>
      <c r="J462" s="202"/>
      <c r="K462" s="202"/>
      <c r="L462" s="202"/>
      <c r="M462" s="202"/>
    </row>
    <row r="463" spans="1:13" x14ac:dyDescent="0.25">
      <c r="A463" s="67" t="s">
        <v>482</v>
      </c>
      <c r="B463" s="9" t="s">
        <v>564</v>
      </c>
      <c r="C463" s="80" t="s">
        <v>165</v>
      </c>
      <c r="D463" s="73" t="s">
        <v>99</v>
      </c>
      <c r="E463" s="68" t="s">
        <v>23</v>
      </c>
      <c r="F463" s="71" t="s">
        <v>235</v>
      </c>
      <c r="G463" s="219">
        <v>1</v>
      </c>
      <c r="H463" s="71" t="s">
        <v>235</v>
      </c>
      <c r="I463" s="203"/>
      <c r="J463" s="202"/>
      <c r="K463" s="202"/>
      <c r="L463" s="202"/>
      <c r="M463" s="202"/>
    </row>
    <row r="464" spans="1:13" x14ac:dyDescent="0.25">
      <c r="A464" s="238" t="s">
        <v>261</v>
      </c>
      <c r="B464" s="9" t="s">
        <v>604</v>
      </c>
      <c r="C464" s="13" t="s">
        <v>102</v>
      </c>
      <c r="D464" s="5" t="s">
        <v>99</v>
      </c>
      <c r="E464" s="186" t="s">
        <v>23</v>
      </c>
      <c r="F464" s="71" t="s">
        <v>168</v>
      </c>
      <c r="G464" s="58">
        <v>3</v>
      </c>
      <c r="H464" s="70" t="s">
        <v>17</v>
      </c>
      <c r="I464" s="203"/>
      <c r="J464" s="202"/>
      <c r="K464" s="202"/>
      <c r="L464" s="202"/>
      <c r="M464" s="202"/>
    </row>
    <row r="465" spans="1:13" x14ac:dyDescent="0.25">
      <c r="A465" s="238" t="s">
        <v>258</v>
      </c>
      <c r="B465" s="9" t="s">
        <v>565</v>
      </c>
      <c r="C465" s="13" t="s">
        <v>102</v>
      </c>
      <c r="D465" s="5" t="s">
        <v>99</v>
      </c>
      <c r="E465" s="186" t="s">
        <v>23</v>
      </c>
      <c r="F465" s="71" t="s">
        <v>235</v>
      </c>
      <c r="G465" s="58">
        <v>1</v>
      </c>
      <c r="H465" s="70" t="s">
        <v>17</v>
      </c>
      <c r="I465" s="203"/>
      <c r="J465" s="202"/>
      <c r="K465" s="202"/>
      <c r="L465" s="202"/>
      <c r="M465" s="202"/>
    </row>
    <row r="466" spans="1:13" x14ac:dyDescent="0.25">
      <c r="A466" s="191"/>
      <c r="B466" s="192"/>
      <c r="C466" s="192"/>
      <c r="I466" s="203"/>
      <c r="J466" s="202"/>
      <c r="K466" s="202"/>
      <c r="L466" s="202"/>
      <c r="M466" s="202"/>
    </row>
    <row r="467" spans="1:13" x14ac:dyDescent="0.25">
      <c r="A467" s="12"/>
      <c r="B467" s="12"/>
      <c r="C467" s="7"/>
      <c r="I467" s="203"/>
      <c r="J467" s="202"/>
      <c r="K467" s="202"/>
      <c r="L467" s="202"/>
      <c r="M467" s="202"/>
    </row>
    <row r="468" spans="1:13" ht="15" customHeight="1" x14ac:dyDescent="0.25">
      <c r="A468" s="267" t="s">
        <v>204</v>
      </c>
      <c r="B468" s="268"/>
      <c r="C468" s="268"/>
      <c r="D468" s="268"/>
      <c r="E468" s="268"/>
      <c r="F468" s="268"/>
      <c r="G468" s="268"/>
      <c r="H468" s="268"/>
      <c r="I468" s="203"/>
      <c r="J468" s="202"/>
      <c r="K468" s="202"/>
      <c r="L468" s="202"/>
      <c r="M468" s="202"/>
    </row>
    <row r="469" spans="1:13" ht="15" customHeight="1" x14ac:dyDescent="0.25">
      <c r="A469" s="268"/>
      <c r="B469" s="268"/>
      <c r="C469" s="268"/>
      <c r="D469" s="268"/>
      <c r="E469" s="268"/>
      <c r="F469" s="268"/>
      <c r="G469" s="268"/>
      <c r="H469" s="268"/>
      <c r="I469" s="203"/>
      <c r="J469" s="202"/>
      <c r="K469" s="202"/>
      <c r="L469" s="202"/>
      <c r="M469" s="202"/>
    </row>
    <row r="470" spans="1:13" ht="15" customHeight="1" x14ac:dyDescent="0.25">
      <c r="A470" s="268"/>
      <c r="B470" s="268"/>
      <c r="C470" s="268"/>
      <c r="D470" s="268"/>
      <c r="E470" s="268"/>
      <c r="F470" s="268"/>
      <c r="G470" s="268"/>
      <c r="H470" s="268"/>
      <c r="I470" s="203"/>
      <c r="J470" s="202"/>
      <c r="K470" s="202"/>
      <c r="L470" s="202"/>
      <c r="M470" s="202"/>
    </row>
    <row r="471" spans="1:13" ht="15" customHeight="1" x14ac:dyDescent="0.25">
      <c r="A471" s="268"/>
      <c r="B471" s="268"/>
      <c r="C471" s="268"/>
      <c r="D471" s="268"/>
      <c r="E471" s="268"/>
      <c r="F471" s="268"/>
      <c r="G471" s="268"/>
      <c r="H471" s="268"/>
      <c r="I471" s="203"/>
      <c r="J471" s="202"/>
      <c r="K471" s="202"/>
      <c r="L471" s="202"/>
      <c r="M471" s="202"/>
    </row>
    <row r="472" spans="1:13" ht="85.5" x14ac:dyDescent="0.25">
      <c r="A472" s="166" t="s">
        <v>3</v>
      </c>
      <c r="B472" s="167" t="s">
        <v>4</v>
      </c>
      <c r="C472" s="167" t="s">
        <v>5</v>
      </c>
      <c r="D472" s="2" t="s">
        <v>6</v>
      </c>
      <c r="E472" s="3" t="s">
        <v>7</v>
      </c>
      <c r="F472" s="4" t="s">
        <v>8</v>
      </c>
      <c r="G472" s="3" t="s">
        <v>9</v>
      </c>
      <c r="H472" s="1" t="s">
        <v>10</v>
      </c>
      <c r="I472" s="203"/>
      <c r="J472" s="202"/>
      <c r="K472" s="202"/>
      <c r="L472" s="202"/>
      <c r="M472" s="202"/>
    </row>
    <row r="473" spans="1:13" x14ac:dyDescent="0.25">
      <c r="A473" s="6" t="s">
        <v>11</v>
      </c>
      <c r="B473" s="6" t="s">
        <v>12</v>
      </c>
      <c r="C473" s="7" t="s">
        <v>13</v>
      </c>
      <c r="D473" s="5" t="s">
        <v>14</v>
      </c>
      <c r="E473" s="5" t="s">
        <v>15</v>
      </c>
      <c r="F473" s="71" t="s">
        <v>16</v>
      </c>
      <c r="G473" s="219">
        <v>35</v>
      </c>
      <c r="H473" s="71" t="s">
        <v>17</v>
      </c>
      <c r="I473" s="244"/>
      <c r="J473" s="202"/>
      <c r="K473" s="202"/>
      <c r="L473" s="202"/>
      <c r="M473" s="202"/>
    </row>
    <row r="474" spans="1:13" x14ac:dyDescent="0.25">
      <c r="A474" s="10" t="s">
        <v>19</v>
      </c>
      <c r="B474" s="79" t="s">
        <v>20</v>
      </c>
      <c r="C474" s="10" t="s">
        <v>21</v>
      </c>
      <c r="D474" s="11" t="s">
        <v>22</v>
      </c>
      <c r="E474" s="5" t="s">
        <v>15</v>
      </c>
      <c r="F474" s="71" t="s">
        <v>32</v>
      </c>
      <c r="G474" s="219">
        <v>33</v>
      </c>
      <c r="H474" s="71" t="s">
        <v>17</v>
      </c>
      <c r="I474" s="245"/>
      <c r="J474" s="202"/>
      <c r="K474" s="202"/>
      <c r="L474" s="202"/>
      <c r="M474" s="202"/>
    </row>
    <row r="475" spans="1:13" x14ac:dyDescent="0.25">
      <c r="A475" s="12" t="s">
        <v>25</v>
      </c>
      <c r="B475" s="12" t="s">
        <v>26</v>
      </c>
      <c r="C475" s="13" t="s">
        <v>13</v>
      </c>
      <c r="D475" s="14" t="s">
        <v>27</v>
      </c>
      <c r="E475" s="5" t="s">
        <v>15</v>
      </c>
      <c r="F475" s="71" t="s">
        <v>16</v>
      </c>
      <c r="G475" s="219">
        <v>35</v>
      </c>
      <c r="H475" s="71" t="s">
        <v>17</v>
      </c>
      <c r="I475" s="244"/>
      <c r="J475" s="202"/>
      <c r="K475" s="202"/>
      <c r="L475" s="202"/>
      <c r="M475" s="202"/>
    </row>
    <row r="476" spans="1:13" x14ac:dyDescent="0.25">
      <c r="A476" s="13" t="s">
        <v>28</v>
      </c>
      <c r="B476" s="13" t="s">
        <v>29</v>
      </c>
      <c r="C476" s="13" t="s">
        <v>30</v>
      </c>
      <c r="D476" s="5" t="s">
        <v>31</v>
      </c>
      <c r="E476" s="5" t="s">
        <v>15</v>
      </c>
      <c r="F476" s="71" t="s">
        <v>32</v>
      </c>
      <c r="G476" s="219">
        <v>33</v>
      </c>
      <c r="H476" s="71" t="s">
        <v>17</v>
      </c>
      <c r="I476" s="244"/>
      <c r="J476" s="242"/>
      <c r="K476" s="242"/>
      <c r="L476" s="202"/>
      <c r="M476" s="202"/>
    </row>
    <row r="477" spans="1:13" x14ac:dyDescent="0.25">
      <c r="A477" s="6" t="s">
        <v>33</v>
      </c>
      <c r="B477" s="6" t="s">
        <v>34</v>
      </c>
      <c r="C477" s="7" t="s">
        <v>13</v>
      </c>
      <c r="D477" s="5" t="s">
        <v>35</v>
      </c>
      <c r="E477" s="5" t="s">
        <v>15</v>
      </c>
      <c r="F477" s="71" t="s">
        <v>36</v>
      </c>
      <c r="G477" s="219">
        <v>31</v>
      </c>
      <c r="H477" s="71" t="s">
        <v>17</v>
      </c>
      <c r="I477" s="244"/>
      <c r="J477" s="242"/>
      <c r="K477" s="242"/>
      <c r="L477" s="202"/>
      <c r="M477" s="202"/>
    </row>
    <row r="478" spans="1:13" x14ac:dyDescent="0.25">
      <c r="A478" s="6" t="s">
        <v>37</v>
      </c>
      <c r="B478" s="6" t="s">
        <v>38</v>
      </c>
      <c r="C478" s="7" t="s">
        <v>13</v>
      </c>
      <c r="D478" s="5" t="s">
        <v>35</v>
      </c>
      <c r="E478" s="5" t="s">
        <v>15</v>
      </c>
      <c r="F478" s="71" t="s">
        <v>36</v>
      </c>
      <c r="G478" s="219">
        <v>31</v>
      </c>
      <c r="H478" s="71" t="s">
        <v>39</v>
      </c>
      <c r="I478" s="244"/>
      <c r="J478" s="202"/>
      <c r="K478" s="202"/>
      <c r="L478" s="202"/>
      <c r="M478" s="202"/>
    </row>
    <row r="479" spans="1:13" x14ac:dyDescent="0.25">
      <c r="A479" s="6" t="s">
        <v>41</v>
      </c>
      <c r="B479" s="6" t="s">
        <v>42</v>
      </c>
      <c r="C479" s="7" t="s">
        <v>13</v>
      </c>
      <c r="D479" s="5" t="s">
        <v>35</v>
      </c>
      <c r="E479" s="5" t="s">
        <v>15</v>
      </c>
      <c r="F479" s="71" t="s">
        <v>43</v>
      </c>
      <c r="G479" s="219">
        <v>30</v>
      </c>
      <c r="H479" s="71" t="s">
        <v>17</v>
      </c>
      <c r="I479" s="244"/>
      <c r="J479" s="202"/>
      <c r="K479" s="202"/>
      <c r="L479" s="202"/>
      <c r="M479" s="202"/>
    </row>
    <row r="480" spans="1:13" x14ac:dyDescent="0.25">
      <c r="A480" s="12" t="s">
        <v>44</v>
      </c>
      <c r="B480" s="12" t="s">
        <v>45</v>
      </c>
      <c r="C480" s="13" t="s">
        <v>30</v>
      </c>
      <c r="D480" s="14" t="s">
        <v>27</v>
      </c>
      <c r="E480" s="5" t="s">
        <v>15</v>
      </c>
      <c r="F480" s="71" t="s">
        <v>36</v>
      </c>
      <c r="G480" s="219">
        <v>30</v>
      </c>
      <c r="H480" s="71" t="s">
        <v>17</v>
      </c>
      <c r="I480" s="244"/>
      <c r="J480" s="202"/>
      <c r="K480" s="202"/>
      <c r="L480" s="202"/>
      <c r="M480" s="202"/>
    </row>
    <row r="481" spans="1:13" x14ac:dyDescent="0.25">
      <c r="A481" s="13" t="s">
        <v>46</v>
      </c>
      <c r="B481" s="13" t="s">
        <v>47</v>
      </c>
      <c r="C481" s="13" t="s">
        <v>30</v>
      </c>
      <c r="D481" s="5" t="s">
        <v>31</v>
      </c>
      <c r="E481" s="5" t="s">
        <v>15</v>
      </c>
      <c r="F481" s="71" t="s">
        <v>36</v>
      </c>
      <c r="G481" s="219">
        <v>30</v>
      </c>
      <c r="H481" s="71" t="s">
        <v>17</v>
      </c>
      <c r="I481" s="244"/>
      <c r="J481" s="202"/>
      <c r="K481" s="202"/>
      <c r="L481" s="202"/>
      <c r="M481" s="202"/>
    </row>
    <row r="482" spans="1:13" x14ac:dyDescent="0.25">
      <c r="A482" s="13" t="s">
        <v>48</v>
      </c>
      <c r="B482" s="13" t="s">
        <v>49</v>
      </c>
      <c r="C482" s="13" t="s">
        <v>30</v>
      </c>
      <c r="D482" s="5" t="s">
        <v>31</v>
      </c>
      <c r="E482" s="5" t="s">
        <v>15</v>
      </c>
      <c r="F482" s="71" t="s">
        <v>36</v>
      </c>
      <c r="G482" s="219">
        <v>30</v>
      </c>
      <c r="H482" s="71" t="s">
        <v>17</v>
      </c>
      <c r="I482" s="244"/>
      <c r="J482" s="202"/>
      <c r="K482" s="202"/>
      <c r="L482" s="202"/>
      <c r="M482" s="202"/>
    </row>
    <row r="483" spans="1:13" x14ac:dyDescent="0.25">
      <c r="A483" s="6" t="s">
        <v>50</v>
      </c>
      <c r="B483" s="7" t="s">
        <v>51</v>
      </c>
      <c r="C483" s="7" t="s">
        <v>30</v>
      </c>
      <c r="D483" s="5" t="s">
        <v>52</v>
      </c>
      <c r="E483" s="5" t="s">
        <v>15</v>
      </c>
      <c r="F483" s="71" t="s">
        <v>36</v>
      </c>
      <c r="G483" s="219">
        <v>31</v>
      </c>
      <c r="H483" s="71" t="s">
        <v>17</v>
      </c>
      <c r="I483" s="244"/>
      <c r="J483" s="202"/>
      <c r="K483" s="202"/>
      <c r="L483" s="202"/>
      <c r="M483" s="202"/>
    </row>
    <row r="484" spans="1:13" x14ac:dyDescent="0.25">
      <c r="A484" s="6" t="s">
        <v>53</v>
      </c>
      <c r="B484" s="7" t="s">
        <v>54</v>
      </c>
      <c r="C484" s="7" t="s">
        <v>30</v>
      </c>
      <c r="D484" s="5" t="s">
        <v>52</v>
      </c>
      <c r="E484" s="5" t="s">
        <v>15</v>
      </c>
      <c r="F484" s="71" t="s">
        <v>36</v>
      </c>
      <c r="G484" s="219">
        <v>31</v>
      </c>
      <c r="H484" s="71" t="s">
        <v>17</v>
      </c>
      <c r="I484" s="244"/>
      <c r="J484" s="202"/>
      <c r="K484" s="202"/>
      <c r="L484" s="202"/>
      <c r="M484" s="202"/>
    </row>
    <row r="485" spans="1:13" x14ac:dyDescent="0.25">
      <c r="A485" s="6" t="s">
        <v>55</v>
      </c>
      <c r="B485" s="6" t="s">
        <v>56</v>
      </c>
      <c r="C485" s="7" t="s">
        <v>30</v>
      </c>
      <c r="D485" s="5" t="s">
        <v>35</v>
      </c>
      <c r="E485" s="5" t="s">
        <v>15</v>
      </c>
      <c r="F485" s="71" t="s">
        <v>43</v>
      </c>
      <c r="G485" s="219">
        <v>30</v>
      </c>
      <c r="H485" s="71" t="s">
        <v>17</v>
      </c>
      <c r="I485" s="244"/>
      <c r="J485" s="202"/>
      <c r="K485" s="202"/>
      <c r="L485" s="202"/>
      <c r="M485" s="202"/>
    </row>
    <row r="486" spans="1:13" x14ac:dyDescent="0.25">
      <c r="A486" s="12" t="s">
        <v>57</v>
      </c>
      <c r="B486" s="12" t="s">
        <v>58</v>
      </c>
      <c r="C486" s="13" t="s">
        <v>30</v>
      </c>
      <c r="D486" s="14" t="s">
        <v>27</v>
      </c>
      <c r="E486" s="5" t="s">
        <v>15</v>
      </c>
      <c r="F486" s="71" t="s">
        <v>59</v>
      </c>
      <c r="G486" s="219">
        <v>29</v>
      </c>
      <c r="H486" s="71" t="s">
        <v>17</v>
      </c>
      <c r="I486" s="244"/>
      <c r="J486" s="202"/>
      <c r="K486" s="202"/>
      <c r="L486" s="202"/>
      <c r="M486" s="202"/>
    </row>
    <row r="487" spans="1:13" x14ac:dyDescent="0.25">
      <c r="A487" s="6" t="s">
        <v>60</v>
      </c>
      <c r="B487" s="12" t="s">
        <v>61</v>
      </c>
      <c r="C487" s="7" t="s">
        <v>30</v>
      </c>
      <c r="D487" s="14" t="s">
        <v>27</v>
      </c>
      <c r="E487" s="5" t="s">
        <v>15</v>
      </c>
      <c r="F487" s="71" t="s">
        <v>59</v>
      </c>
      <c r="G487" s="219">
        <v>29</v>
      </c>
      <c r="H487" s="71" t="s">
        <v>17</v>
      </c>
      <c r="I487" s="244"/>
      <c r="J487" s="202"/>
      <c r="K487" s="202"/>
      <c r="L487" s="202"/>
      <c r="M487" s="202"/>
    </row>
    <row r="488" spans="1:13" x14ac:dyDescent="0.25">
      <c r="A488" s="6" t="s">
        <v>62</v>
      </c>
      <c r="B488" s="12" t="s">
        <v>63</v>
      </c>
      <c r="C488" s="7" t="s">
        <v>30</v>
      </c>
      <c r="D488" s="14" t="s">
        <v>27</v>
      </c>
      <c r="E488" s="5" t="s">
        <v>15</v>
      </c>
      <c r="F488" s="71" t="s">
        <v>59</v>
      </c>
      <c r="G488" s="219">
        <v>29</v>
      </c>
      <c r="H488" s="71" t="s">
        <v>17</v>
      </c>
      <c r="I488" s="244"/>
      <c r="J488" s="202"/>
      <c r="K488" s="202"/>
      <c r="L488" s="202"/>
      <c r="M488" s="202"/>
    </row>
    <row r="489" spans="1:13" x14ac:dyDescent="0.25">
      <c r="A489" s="13" t="s">
        <v>64</v>
      </c>
      <c r="B489" s="13" t="s">
        <v>65</v>
      </c>
      <c r="C489" s="13" t="s">
        <v>30</v>
      </c>
      <c r="D489" s="5" t="s">
        <v>31</v>
      </c>
      <c r="E489" s="5" t="s">
        <v>15</v>
      </c>
      <c r="F489" s="71" t="s">
        <v>43</v>
      </c>
      <c r="G489" s="219">
        <v>29</v>
      </c>
      <c r="H489" s="71" t="s">
        <v>17</v>
      </c>
      <c r="I489" s="244"/>
      <c r="J489" s="202"/>
      <c r="K489" s="202"/>
      <c r="L489" s="202"/>
      <c r="M489" s="202"/>
    </row>
    <row r="490" spans="1:13" x14ac:dyDescent="0.25">
      <c r="A490" s="6" t="s">
        <v>66</v>
      </c>
      <c r="B490" s="6" t="s">
        <v>67</v>
      </c>
      <c r="C490" s="7" t="s">
        <v>30</v>
      </c>
      <c r="D490" s="47" t="s">
        <v>68</v>
      </c>
      <c r="E490" s="5" t="s">
        <v>15</v>
      </c>
      <c r="F490" s="71" t="s">
        <v>43</v>
      </c>
      <c r="G490" s="219">
        <v>29</v>
      </c>
      <c r="H490" s="71" t="s">
        <v>17</v>
      </c>
      <c r="I490" s="244"/>
      <c r="J490" s="202"/>
      <c r="K490" s="202"/>
      <c r="L490" s="202"/>
      <c r="M490" s="202"/>
    </row>
    <row r="491" spans="1:13" x14ac:dyDescent="0.25">
      <c r="A491" s="6" t="s">
        <v>69</v>
      </c>
      <c r="B491" s="6" t="s">
        <v>70</v>
      </c>
      <c r="C491" s="7" t="s">
        <v>30</v>
      </c>
      <c r="D491" s="5" t="s">
        <v>35</v>
      </c>
      <c r="E491" s="5" t="s">
        <v>15</v>
      </c>
      <c r="F491" s="71" t="s">
        <v>71</v>
      </c>
      <c r="G491" s="219">
        <v>28</v>
      </c>
      <c r="H491" s="71" t="s">
        <v>72</v>
      </c>
      <c r="I491" s="244"/>
      <c r="J491" s="202"/>
      <c r="K491" s="202"/>
      <c r="L491" s="202"/>
      <c r="M491" s="202"/>
    </row>
    <row r="492" spans="1:13" x14ac:dyDescent="0.25">
      <c r="A492" s="6" t="s">
        <v>73</v>
      </c>
      <c r="B492" s="6" t="s">
        <v>74</v>
      </c>
      <c r="C492" s="7" t="s">
        <v>30</v>
      </c>
      <c r="D492" s="5" t="s">
        <v>35</v>
      </c>
      <c r="E492" s="5" t="s">
        <v>15</v>
      </c>
      <c r="F492" s="71" t="s">
        <v>71</v>
      </c>
      <c r="G492" s="219">
        <v>28</v>
      </c>
      <c r="H492" s="71" t="s">
        <v>17</v>
      </c>
      <c r="I492" s="244"/>
      <c r="J492" s="202"/>
      <c r="K492" s="202"/>
      <c r="L492" s="202"/>
      <c r="M492" s="202"/>
    </row>
    <row r="493" spans="1:13" x14ac:dyDescent="0.25">
      <c r="A493" s="6" t="s">
        <v>75</v>
      </c>
      <c r="B493" s="12" t="s">
        <v>76</v>
      </c>
      <c r="C493" s="7" t="s">
        <v>30</v>
      </c>
      <c r="D493" s="14" t="s">
        <v>27</v>
      </c>
      <c r="E493" s="5" t="s">
        <v>15</v>
      </c>
      <c r="F493" s="71" t="s">
        <v>77</v>
      </c>
      <c r="G493" s="219">
        <v>27</v>
      </c>
      <c r="H493" s="71" t="s">
        <v>1</v>
      </c>
      <c r="I493" s="244"/>
      <c r="J493" s="202"/>
      <c r="K493" s="202"/>
      <c r="L493" s="202"/>
      <c r="M493" s="202"/>
    </row>
    <row r="494" spans="1:13" x14ac:dyDescent="0.25">
      <c r="A494" s="6" t="s">
        <v>78</v>
      </c>
      <c r="B494" s="6" t="s">
        <v>79</v>
      </c>
      <c r="C494" s="7" t="s">
        <v>30</v>
      </c>
      <c r="D494" s="5" t="s">
        <v>14</v>
      </c>
      <c r="E494" s="5" t="s">
        <v>15</v>
      </c>
      <c r="F494" s="71" t="s">
        <v>80</v>
      </c>
      <c r="G494" s="219">
        <v>26</v>
      </c>
      <c r="H494" s="71" t="s">
        <v>17</v>
      </c>
      <c r="I494" s="244"/>
      <c r="J494" s="202"/>
      <c r="K494" s="202"/>
      <c r="L494" s="202"/>
      <c r="M494" s="202"/>
    </row>
    <row r="495" spans="1:13" x14ac:dyDescent="0.25">
      <c r="A495" s="6" t="s">
        <v>81</v>
      </c>
      <c r="B495" s="7" t="s">
        <v>82</v>
      </c>
      <c r="C495" s="7" t="s">
        <v>30</v>
      </c>
      <c r="D495" s="5" t="s">
        <v>52</v>
      </c>
      <c r="E495" s="5" t="s">
        <v>15</v>
      </c>
      <c r="F495" s="71" t="s">
        <v>80</v>
      </c>
      <c r="G495" s="219">
        <v>26</v>
      </c>
      <c r="H495" s="71" t="s">
        <v>17</v>
      </c>
      <c r="I495" s="244"/>
      <c r="J495" s="202"/>
      <c r="K495" s="202"/>
      <c r="L495" s="202"/>
      <c r="M495" s="202"/>
    </row>
    <row r="496" spans="1:13" x14ac:dyDescent="0.25">
      <c r="A496" s="13" t="s">
        <v>83</v>
      </c>
      <c r="B496" s="13" t="s">
        <v>84</v>
      </c>
      <c r="C496" s="13" t="s">
        <v>30</v>
      </c>
      <c r="D496" s="5" t="s">
        <v>31</v>
      </c>
      <c r="E496" s="5" t="s">
        <v>15</v>
      </c>
      <c r="F496" s="71" t="s">
        <v>85</v>
      </c>
      <c r="G496" s="219">
        <v>25</v>
      </c>
      <c r="H496" s="71" t="s">
        <v>17</v>
      </c>
      <c r="I496" s="244"/>
      <c r="J496" s="202"/>
      <c r="K496" s="202"/>
      <c r="L496" s="202"/>
      <c r="M496" s="202"/>
    </row>
    <row r="497" spans="1:13" x14ac:dyDescent="0.25">
      <c r="A497" s="6" t="s">
        <v>318</v>
      </c>
      <c r="B497" s="7" t="s">
        <v>319</v>
      </c>
      <c r="C497" s="7" t="s">
        <v>102</v>
      </c>
      <c r="D497" s="5" t="s">
        <v>52</v>
      </c>
      <c r="E497" s="5" t="s">
        <v>15</v>
      </c>
      <c r="F497" s="71" t="s">
        <v>541</v>
      </c>
      <c r="G497" s="219">
        <v>20</v>
      </c>
      <c r="H497" s="71" t="s">
        <v>235</v>
      </c>
      <c r="I497" s="244"/>
      <c r="J497" s="202"/>
      <c r="K497" s="202"/>
      <c r="L497" s="202"/>
      <c r="M497" s="202"/>
    </row>
    <row r="498" spans="1:13" x14ac:dyDescent="0.25">
      <c r="A498" s="6" t="s">
        <v>86</v>
      </c>
      <c r="B498" s="12" t="s">
        <v>87</v>
      </c>
      <c r="C498" s="7" t="s">
        <v>88</v>
      </c>
      <c r="D498" s="14" t="s">
        <v>27</v>
      </c>
      <c r="E498" s="5" t="s">
        <v>15</v>
      </c>
      <c r="F498" s="71" t="s">
        <v>89</v>
      </c>
      <c r="G498" s="219">
        <v>19</v>
      </c>
      <c r="H498" s="71" t="s">
        <v>17</v>
      </c>
      <c r="I498" s="244"/>
      <c r="J498" s="202"/>
      <c r="K498" s="202"/>
      <c r="L498" s="202"/>
      <c r="M498" s="202"/>
    </row>
    <row r="499" spans="1:13" x14ac:dyDescent="0.25">
      <c r="A499" s="13" t="s">
        <v>90</v>
      </c>
      <c r="B499" s="13" t="s">
        <v>91</v>
      </c>
      <c r="C499" s="13" t="s">
        <v>30</v>
      </c>
      <c r="D499" s="5" t="s">
        <v>31</v>
      </c>
      <c r="E499" s="5" t="s">
        <v>15</v>
      </c>
      <c r="F499" s="71" t="s">
        <v>92</v>
      </c>
      <c r="G499" s="219">
        <v>20</v>
      </c>
      <c r="H499" s="71" t="s">
        <v>17</v>
      </c>
      <c r="I499" s="244"/>
      <c r="J499" s="202"/>
      <c r="K499" s="202"/>
      <c r="L499" s="202"/>
      <c r="M499" s="202"/>
    </row>
    <row r="500" spans="1:13" x14ac:dyDescent="0.25">
      <c r="A500" s="6" t="s">
        <v>93</v>
      </c>
      <c r="B500" s="6" t="s">
        <v>94</v>
      </c>
      <c r="C500" s="7" t="s">
        <v>13</v>
      </c>
      <c r="D500" s="5" t="s">
        <v>95</v>
      </c>
      <c r="E500" s="5" t="s">
        <v>15</v>
      </c>
      <c r="F500" s="71" t="s">
        <v>539</v>
      </c>
      <c r="G500" s="219">
        <v>18</v>
      </c>
      <c r="H500" s="71" t="s">
        <v>96</v>
      </c>
      <c r="I500" s="244"/>
      <c r="J500" s="202"/>
      <c r="K500" s="202"/>
      <c r="L500" s="202"/>
      <c r="M500" s="202"/>
    </row>
    <row r="501" spans="1:13" x14ac:dyDescent="0.25">
      <c r="A501" s="12" t="s">
        <v>97</v>
      </c>
      <c r="B501" s="12" t="s">
        <v>98</v>
      </c>
      <c r="C501" s="13" t="s">
        <v>30</v>
      </c>
      <c r="D501" s="14" t="s">
        <v>99</v>
      </c>
      <c r="E501" s="5" t="s">
        <v>15</v>
      </c>
      <c r="F501" s="71" t="s">
        <v>92</v>
      </c>
      <c r="G501" s="219">
        <v>20</v>
      </c>
      <c r="H501" s="71" t="s">
        <v>17</v>
      </c>
      <c r="I501" s="244"/>
      <c r="J501" s="202"/>
      <c r="K501" s="202"/>
      <c r="L501" s="202"/>
      <c r="M501" s="202"/>
    </row>
    <row r="502" spans="1:13" x14ac:dyDescent="0.25">
      <c r="A502" s="13" t="s">
        <v>100</v>
      </c>
      <c r="B502" s="13" t="s">
        <v>101</v>
      </c>
      <c r="C502" s="13" t="s">
        <v>102</v>
      </c>
      <c r="D502" s="5" t="s">
        <v>31</v>
      </c>
      <c r="E502" s="5" t="s">
        <v>15</v>
      </c>
      <c r="F502" s="71" t="s">
        <v>103</v>
      </c>
      <c r="G502" s="219">
        <v>16</v>
      </c>
      <c r="H502" s="71" t="s">
        <v>17</v>
      </c>
      <c r="I502" s="244"/>
      <c r="J502" s="202"/>
      <c r="K502" s="202"/>
      <c r="L502" s="202"/>
      <c r="M502" s="202"/>
    </row>
    <row r="503" spans="1:13" x14ac:dyDescent="0.25">
      <c r="A503" s="6" t="s">
        <v>320</v>
      </c>
      <c r="B503" s="6" t="s">
        <v>105</v>
      </c>
      <c r="C503" s="7" t="s">
        <v>13</v>
      </c>
      <c r="D503" s="47" t="s">
        <v>68</v>
      </c>
      <c r="E503" s="5" t="s">
        <v>15</v>
      </c>
      <c r="F503" s="71" t="s">
        <v>103</v>
      </c>
      <c r="G503" s="219">
        <v>16</v>
      </c>
      <c r="H503" s="71" t="s">
        <v>17</v>
      </c>
      <c r="I503" s="244"/>
      <c r="J503" s="202"/>
      <c r="K503" s="202"/>
      <c r="L503" s="202"/>
      <c r="M503" s="202"/>
    </row>
    <row r="504" spans="1:13" x14ac:dyDescent="0.25">
      <c r="A504" s="6" t="s">
        <v>368</v>
      </c>
      <c r="B504" s="6" t="s">
        <v>107</v>
      </c>
      <c r="C504" s="7" t="s">
        <v>102</v>
      </c>
      <c r="D504" s="47" t="s">
        <v>68</v>
      </c>
      <c r="E504" s="5" t="s">
        <v>15</v>
      </c>
      <c r="F504" s="71" t="s">
        <v>103</v>
      </c>
      <c r="G504" s="219">
        <v>16</v>
      </c>
      <c r="H504" s="71" t="s">
        <v>17</v>
      </c>
      <c r="I504" s="244"/>
      <c r="J504" s="202"/>
      <c r="K504" s="202"/>
      <c r="L504" s="202"/>
      <c r="M504" s="202"/>
    </row>
    <row r="505" spans="1:13" x14ac:dyDescent="0.25">
      <c r="A505" s="12" t="s">
        <v>108</v>
      </c>
      <c r="B505" s="12" t="s">
        <v>109</v>
      </c>
      <c r="C505" s="13" t="s">
        <v>13</v>
      </c>
      <c r="D505" s="5" t="s">
        <v>110</v>
      </c>
      <c r="E505" s="5" t="s">
        <v>15</v>
      </c>
      <c r="F505" s="71" t="s">
        <v>111</v>
      </c>
      <c r="G505" s="219">
        <v>17</v>
      </c>
      <c r="H505" s="71" t="s">
        <v>17</v>
      </c>
      <c r="I505" s="244"/>
      <c r="J505" s="202"/>
      <c r="K505" s="202"/>
      <c r="L505" s="202"/>
      <c r="M505" s="202"/>
    </row>
    <row r="506" spans="1:13" x14ac:dyDescent="0.25">
      <c r="A506" s="13" t="s">
        <v>112</v>
      </c>
      <c r="B506" s="13" t="s">
        <v>113</v>
      </c>
      <c r="C506" s="13" t="s">
        <v>102</v>
      </c>
      <c r="D506" s="5" t="s">
        <v>31</v>
      </c>
      <c r="E506" s="5" t="s">
        <v>15</v>
      </c>
      <c r="F506" s="71" t="s">
        <v>103</v>
      </c>
      <c r="G506" s="219">
        <v>16</v>
      </c>
      <c r="H506" s="71" t="s">
        <v>1</v>
      </c>
      <c r="I506" s="244"/>
      <c r="J506" s="202"/>
      <c r="K506" s="202"/>
      <c r="L506" s="202"/>
      <c r="M506" s="202"/>
    </row>
    <row r="507" spans="1:13" x14ac:dyDescent="0.25">
      <c r="A507" s="13" t="s">
        <v>114</v>
      </c>
      <c r="B507" s="13" t="s">
        <v>115</v>
      </c>
      <c r="C507" s="13" t="s">
        <v>13</v>
      </c>
      <c r="D507" s="5" t="s">
        <v>31</v>
      </c>
      <c r="E507" s="5" t="s">
        <v>15</v>
      </c>
      <c r="F507" s="71" t="s">
        <v>103</v>
      </c>
      <c r="G507" s="219">
        <v>16</v>
      </c>
      <c r="H507" s="71" t="s">
        <v>17</v>
      </c>
      <c r="I507" s="244"/>
      <c r="J507" s="202"/>
      <c r="K507" s="202"/>
      <c r="L507" s="202"/>
      <c r="M507" s="202"/>
    </row>
    <row r="508" spans="1:13" x14ac:dyDescent="0.25">
      <c r="A508" s="6" t="s">
        <v>116</v>
      </c>
      <c r="B508" s="6" t="s">
        <v>117</v>
      </c>
      <c r="C508" s="7" t="s">
        <v>13</v>
      </c>
      <c r="D508" s="5" t="s">
        <v>35</v>
      </c>
      <c r="E508" s="5" t="s">
        <v>15</v>
      </c>
      <c r="F508" s="71" t="s">
        <v>118</v>
      </c>
      <c r="G508" s="219">
        <v>9</v>
      </c>
      <c r="H508" s="71" t="s">
        <v>17</v>
      </c>
      <c r="I508" s="244"/>
      <c r="J508" s="202"/>
      <c r="K508" s="202"/>
      <c r="L508" s="202"/>
      <c r="M508" s="202"/>
    </row>
    <row r="509" spans="1:13" x14ac:dyDescent="0.25">
      <c r="A509" s="18" t="s">
        <v>369</v>
      </c>
      <c r="B509" s="9" t="s">
        <v>120</v>
      </c>
      <c r="C509" s="184" t="s">
        <v>102</v>
      </c>
      <c r="D509" s="5" t="s">
        <v>14</v>
      </c>
      <c r="E509" s="5" t="s">
        <v>15</v>
      </c>
      <c r="F509" s="171" t="s">
        <v>118</v>
      </c>
      <c r="G509" s="224">
        <v>9</v>
      </c>
      <c r="H509" s="48" t="s">
        <v>17</v>
      </c>
      <c r="I509" s="244"/>
      <c r="J509" s="202"/>
      <c r="K509" s="202"/>
      <c r="L509" s="202"/>
      <c r="M509" s="202"/>
    </row>
    <row r="510" spans="1:13" x14ac:dyDescent="0.25">
      <c r="A510" s="6" t="s">
        <v>121</v>
      </c>
      <c r="B510" s="9" t="s">
        <v>122</v>
      </c>
      <c r="C510" s="184" t="s">
        <v>30</v>
      </c>
      <c r="D510" s="47" t="s">
        <v>68</v>
      </c>
      <c r="E510" s="5" t="s">
        <v>15</v>
      </c>
      <c r="F510" s="47" t="s">
        <v>118</v>
      </c>
      <c r="G510" s="224">
        <v>9</v>
      </c>
      <c r="H510" s="48" t="s">
        <v>17</v>
      </c>
      <c r="I510" s="244"/>
      <c r="J510" s="202"/>
      <c r="K510" s="202"/>
      <c r="L510" s="202"/>
      <c r="M510" s="202"/>
    </row>
    <row r="511" spans="1:13" x14ac:dyDescent="0.25">
      <c r="A511" s="6" t="s">
        <v>123</v>
      </c>
      <c r="B511" s="9" t="s">
        <v>124</v>
      </c>
      <c r="C511" s="7" t="s">
        <v>102</v>
      </c>
      <c r="D511" s="47" t="s">
        <v>68</v>
      </c>
      <c r="E511" s="5" t="s">
        <v>15</v>
      </c>
      <c r="F511" s="71" t="s">
        <v>118</v>
      </c>
      <c r="G511" s="219">
        <v>9</v>
      </c>
      <c r="H511" s="71" t="s">
        <v>17</v>
      </c>
      <c r="I511" s="244"/>
      <c r="J511" s="202"/>
      <c r="K511" s="202"/>
      <c r="L511" s="202"/>
      <c r="M511" s="202"/>
    </row>
    <row r="512" spans="1:13" x14ac:dyDescent="0.25">
      <c r="A512" s="12" t="s">
        <v>125</v>
      </c>
      <c r="B512" s="16" t="s">
        <v>126</v>
      </c>
      <c r="C512" s="13" t="s">
        <v>30</v>
      </c>
      <c r="D512" s="14" t="s">
        <v>99</v>
      </c>
      <c r="E512" s="5" t="s">
        <v>15</v>
      </c>
      <c r="F512" s="71" t="s">
        <v>118</v>
      </c>
      <c r="G512" s="219">
        <v>9</v>
      </c>
      <c r="H512" s="71" t="s">
        <v>17</v>
      </c>
      <c r="I512" s="244"/>
      <c r="J512" s="202"/>
      <c r="K512" s="202"/>
      <c r="L512" s="202"/>
      <c r="M512" s="202"/>
    </row>
    <row r="513" spans="1:13" x14ac:dyDescent="0.25">
      <c r="A513" s="12" t="s">
        <v>127</v>
      </c>
      <c r="B513" s="16" t="s">
        <v>128</v>
      </c>
      <c r="C513" s="13" t="s">
        <v>102</v>
      </c>
      <c r="D513" s="14" t="s">
        <v>99</v>
      </c>
      <c r="E513" s="5" t="s">
        <v>15</v>
      </c>
      <c r="F513" s="71" t="s">
        <v>118</v>
      </c>
      <c r="G513" s="219">
        <v>9</v>
      </c>
      <c r="H513" s="71" t="s">
        <v>17</v>
      </c>
      <c r="I513" s="244"/>
      <c r="J513" s="202"/>
      <c r="K513" s="202"/>
      <c r="L513" s="202"/>
      <c r="M513" s="202"/>
    </row>
    <row r="514" spans="1:13" x14ac:dyDescent="0.25">
      <c r="A514" s="6" t="s">
        <v>322</v>
      </c>
      <c r="B514" s="9" t="s">
        <v>323</v>
      </c>
      <c r="C514" s="7" t="s">
        <v>102</v>
      </c>
      <c r="D514" s="5" t="s">
        <v>35</v>
      </c>
      <c r="E514" s="5" t="s">
        <v>15</v>
      </c>
      <c r="F514" s="71" t="s">
        <v>131</v>
      </c>
      <c r="G514" s="219">
        <v>2</v>
      </c>
      <c r="H514" s="71" t="s">
        <v>235</v>
      </c>
      <c r="I514" s="244"/>
      <c r="J514" s="202"/>
      <c r="K514" s="202"/>
      <c r="L514" s="202"/>
      <c r="M514" s="202"/>
    </row>
    <row r="515" spans="1:13" x14ac:dyDescent="0.25">
      <c r="A515" s="6" t="s">
        <v>129</v>
      </c>
      <c r="B515" s="9" t="s">
        <v>130</v>
      </c>
      <c r="C515" s="7" t="s">
        <v>88</v>
      </c>
      <c r="D515" s="14" t="s">
        <v>27</v>
      </c>
      <c r="E515" s="5" t="s">
        <v>15</v>
      </c>
      <c r="F515" s="71" t="s">
        <v>131</v>
      </c>
      <c r="G515" s="219">
        <v>4</v>
      </c>
      <c r="H515" s="71" t="s">
        <v>17</v>
      </c>
      <c r="I515" s="244"/>
      <c r="J515" s="202"/>
      <c r="K515" s="202"/>
      <c r="L515" s="202"/>
      <c r="M515" s="202"/>
    </row>
    <row r="516" spans="1:13" x14ac:dyDescent="0.25">
      <c r="A516" s="6" t="s">
        <v>132</v>
      </c>
      <c r="B516" s="9" t="s">
        <v>133</v>
      </c>
      <c r="C516" s="7" t="s">
        <v>102</v>
      </c>
      <c r="D516" s="5" t="s">
        <v>35</v>
      </c>
      <c r="E516" s="5" t="s">
        <v>15</v>
      </c>
      <c r="F516" s="71" t="s">
        <v>134</v>
      </c>
      <c r="G516" s="219">
        <v>3</v>
      </c>
      <c r="H516" s="71" t="s">
        <v>39</v>
      </c>
      <c r="I516" s="244"/>
      <c r="J516" s="202"/>
      <c r="K516" s="202"/>
      <c r="L516" s="202"/>
      <c r="M516" s="202"/>
    </row>
    <row r="517" spans="1:13" x14ac:dyDescent="0.25">
      <c r="A517" s="6" t="s">
        <v>135</v>
      </c>
      <c r="B517" s="9" t="s">
        <v>136</v>
      </c>
      <c r="C517" s="7" t="s">
        <v>102</v>
      </c>
      <c r="D517" s="5" t="s">
        <v>35</v>
      </c>
      <c r="E517" s="5" t="s">
        <v>15</v>
      </c>
      <c r="F517" s="71" t="s">
        <v>131</v>
      </c>
      <c r="G517" s="219">
        <v>4</v>
      </c>
      <c r="H517" s="71" t="s">
        <v>17</v>
      </c>
      <c r="I517" s="244"/>
      <c r="J517" s="202"/>
      <c r="K517" s="202"/>
      <c r="L517" s="202"/>
      <c r="M517" s="202"/>
    </row>
    <row r="518" spans="1:13" x14ac:dyDescent="0.25">
      <c r="A518" s="6" t="s">
        <v>137</v>
      </c>
      <c r="B518" s="9" t="s">
        <v>138</v>
      </c>
      <c r="C518" s="7" t="s">
        <v>102</v>
      </c>
      <c r="D518" s="5" t="s">
        <v>14</v>
      </c>
      <c r="E518" s="5" t="s">
        <v>15</v>
      </c>
      <c r="F518" s="71" t="s">
        <v>131</v>
      </c>
      <c r="G518" s="219">
        <v>4</v>
      </c>
      <c r="H518" s="71" t="s">
        <v>17</v>
      </c>
      <c r="I518" s="244"/>
      <c r="J518" s="202"/>
      <c r="K518" s="202"/>
      <c r="L518" s="202"/>
      <c r="M518" s="202"/>
    </row>
    <row r="519" spans="1:13" x14ac:dyDescent="0.25">
      <c r="A519" s="6" t="s">
        <v>139</v>
      </c>
      <c r="B519" s="9" t="s">
        <v>140</v>
      </c>
      <c r="C519" s="7" t="s">
        <v>102</v>
      </c>
      <c r="D519" s="5" t="s">
        <v>14</v>
      </c>
      <c r="E519" s="5" t="s">
        <v>15</v>
      </c>
      <c r="F519" s="71" t="s">
        <v>131</v>
      </c>
      <c r="G519" s="219">
        <v>4</v>
      </c>
      <c r="H519" s="71" t="s">
        <v>17</v>
      </c>
      <c r="I519" s="244"/>
      <c r="J519" s="202"/>
      <c r="K519" s="202"/>
      <c r="L519" s="202"/>
      <c r="M519" s="202"/>
    </row>
    <row r="520" spans="1:13" x14ac:dyDescent="0.25">
      <c r="A520" s="12" t="s">
        <v>141</v>
      </c>
      <c r="B520" s="16" t="s">
        <v>142</v>
      </c>
      <c r="C520" s="13" t="s">
        <v>88</v>
      </c>
      <c r="D520" s="14" t="s">
        <v>27</v>
      </c>
      <c r="E520" s="5" t="s">
        <v>15</v>
      </c>
      <c r="F520" s="71" t="s">
        <v>134</v>
      </c>
      <c r="G520" s="219">
        <v>3</v>
      </c>
      <c r="H520" s="71" t="s">
        <v>17</v>
      </c>
      <c r="I520" s="244"/>
      <c r="J520" s="202"/>
      <c r="K520" s="202"/>
      <c r="L520" s="202"/>
      <c r="M520" s="202"/>
    </row>
    <row r="521" spans="1:13" x14ac:dyDescent="0.25">
      <c r="A521" s="6" t="s">
        <v>143</v>
      </c>
      <c r="B521" s="16" t="s">
        <v>144</v>
      </c>
      <c r="C521" s="7" t="s">
        <v>88</v>
      </c>
      <c r="D521" s="14" t="s">
        <v>27</v>
      </c>
      <c r="E521" s="5" t="s">
        <v>15</v>
      </c>
      <c r="F521" s="71" t="s">
        <v>131</v>
      </c>
      <c r="G521" s="219">
        <v>4</v>
      </c>
      <c r="H521" s="71" t="s">
        <v>17</v>
      </c>
      <c r="I521" s="244"/>
      <c r="J521" s="202"/>
      <c r="K521" s="202"/>
      <c r="L521" s="202"/>
      <c r="M521" s="202"/>
    </row>
    <row r="522" spans="1:13" x14ac:dyDescent="0.25">
      <c r="A522" s="18" t="s">
        <v>145</v>
      </c>
      <c r="B522" s="184" t="s">
        <v>146</v>
      </c>
      <c r="C522" s="7" t="s">
        <v>102</v>
      </c>
      <c r="D522" s="5" t="s">
        <v>52</v>
      </c>
      <c r="E522" s="5" t="s">
        <v>15</v>
      </c>
      <c r="F522" s="5" t="s">
        <v>131</v>
      </c>
      <c r="G522" s="56">
        <v>6</v>
      </c>
      <c r="H522" s="48" t="s">
        <v>17</v>
      </c>
      <c r="I522" s="202"/>
      <c r="J522" s="208"/>
      <c r="K522" s="202"/>
      <c r="L522" s="212"/>
      <c r="M522" s="213"/>
    </row>
    <row r="523" spans="1:13" x14ac:dyDescent="0.25">
      <c r="A523" s="6" t="s">
        <v>147</v>
      </c>
      <c r="B523" s="184" t="s">
        <v>148</v>
      </c>
      <c r="C523" s="7" t="s">
        <v>102</v>
      </c>
      <c r="D523" s="5" t="s">
        <v>52</v>
      </c>
      <c r="E523" s="5" t="s">
        <v>15</v>
      </c>
      <c r="F523" s="71" t="s">
        <v>131</v>
      </c>
      <c r="G523" s="219">
        <v>4</v>
      </c>
      <c r="H523" s="71" t="s">
        <v>1</v>
      </c>
      <c r="I523" s="244"/>
      <c r="J523" s="202"/>
      <c r="K523" s="202"/>
      <c r="L523" s="202"/>
      <c r="M523" s="202"/>
    </row>
    <row r="524" spans="1:13" x14ac:dyDescent="0.25">
      <c r="A524" s="6" t="s">
        <v>149</v>
      </c>
      <c r="B524" s="184" t="s">
        <v>150</v>
      </c>
      <c r="C524" s="7" t="s">
        <v>102</v>
      </c>
      <c r="D524" s="5" t="s">
        <v>52</v>
      </c>
      <c r="E524" s="5" t="s">
        <v>15</v>
      </c>
      <c r="F524" s="71" t="s">
        <v>131</v>
      </c>
      <c r="G524" s="219">
        <v>4</v>
      </c>
      <c r="H524" s="71" t="s">
        <v>17</v>
      </c>
      <c r="I524" s="244"/>
      <c r="J524" s="202"/>
      <c r="K524" s="202"/>
      <c r="L524" s="202"/>
      <c r="M524" s="202"/>
    </row>
    <row r="525" spans="1:13" x14ac:dyDescent="0.25">
      <c r="A525" s="6" t="s">
        <v>151</v>
      </c>
      <c r="B525" s="7" t="s">
        <v>152</v>
      </c>
      <c r="C525" s="7" t="s">
        <v>102</v>
      </c>
      <c r="D525" s="5" t="s">
        <v>52</v>
      </c>
      <c r="E525" s="5" t="s">
        <v>15</v>
      </c>
      <c r="F525" s="71" t="s">
        <v>134</v>
      </c>
      <c r="G525" s="219">
        <v>3</v>
      </c>
      <c r="H525" s="71" t="s">
        <v>17</v>
      </c>
      <c r="I525" s="244"/>
      <c r="J525" s="202"/>
      <c r="K525" s="202"/>
      <c r="L525" s="202"/>
      <c r="M525" s="202"/>
    </row>
    <row r="526" spans="1:13" x14ac:dyDescent="0.25">
      <c r="A526" s="6" t="s">
        <v>153</v>
      </c>
      <c r="B526" s="7" t="s">
        <v>154</v>
      </c>
      <c r="C526" s="7" t="s">
        <v>102</v>
      </c>
      <c r="D526" s="5" t="s">
        <v>52</v>
      </c>
      <c r="E526" s="5" t="s">
        <v>15</v>
      </c>
      <c r="F526" s="71" t="s">
        <v>134</v>
      </c>
      <c r="G526" s="219">
        <v>3</v>
      </c>
      <c r="H526" s="71" t="s">
        <v>17</v>
      </c>
      <c r="I526" s="244"/>
      <c r="J526" s="202"/>
      <c r="K526" s="202"/>
      <c r="L526" s="202"/>
      <c r="M526" s="202"/>
    </row>
    <row r="527" spans="1:13" x14ac:dyDescent="0.25">
      <c r="A527" s="6" t="s">
        <v>155</v>
      </c>
      <c r="B527" s="7" t="s">
        <v>156</v>
      </c>
      <c r="C527" s="7" t="s">
        <v>102</v>
      </c>
      <c r="D527" s="5" t="s">
        <v>52</v>
      </c>
      <c r="E527" s="5" t="s">
        <v>15</v>
      </c>
      <c r="F527" s="71" t="s">
        <v>134</v>
      </c>
      <c r="G527" s="219">
        <v>3</v>
      </c>
      <c r="H527" s="71" t="s">
        <v>17</v>
      </c>
      <c r="I527" s="244"/>
      <c r="J527" s="202"/>
      <c r="K527" s="202"/>
      <c r="L527" s="202"/>
      <c r="M527" s="202"/>
    </row>
    <row r="528" spans="1:13" x14ac:dyDescent="0.25">
      <c r="A528" s="6" t="s">
        <v>634</v>
      </c>
      <c r="B528" s="7" t="s">
        <v>372</v>
      </c>
      <c r="C528" s="7" t="s">
        <v>102</v>
      </c>
      <c r="D528" s="5" t="s">
        <v>52</v>
      </c>
      <c r="E528" s="5" t="s">
        <v>15</v>
      </c>
      <c r="F528" s="71" t="s">
        <v>131</v>
      </c>
      <c r="G528" s="219">
        <v>3</v>
      </c>
      <c r="H528" s="71" t="s">
        <v>204</v>
      </c>
      <c r="I528" s="244"/>
      <c r="J528" s="202"/>
      <c r="K528" s="202"/>
      <c r="L528" s="202"/>
      <c r="M528" s="202"/>
    </row>
    <row r="529" spans="1:13" x14ac:dyDescent="0.25">
      <c r="A529" s="12" t="s">
        <v>157</v>
      </c>
      <c r="B529" s="12" t="s">
        <v>158</v>
      </c>
      <c r="C529" s="7" t="s">
        <v>102</v>
      </c>
      <c r="D529" s="5" t="s">
        <v>95</v>
      </c>
      <c r="E529" s="5" t="s">
        <v>15</v>
      </c>
      <c r="F529" s="71" t="s">
        <v>131</v>
      </c>
      <c r="G529" s="219">
        <v>3</v>
      </c>
      <c r="H529" s="71" t="s">
        <v>17</v>
      </c>
      <c r="I529" s="244"/>
      <c r="J529" s="202"/>
      <c r="K529" s="202"/>
      <c r="L529" s="202"/>
      <c r="M529" s="202"/>
    </row>
    <row r="530" spans="1:13" x14ac:dyDescent="0.25">
      <c r="A530" s="12" t="s">
        <v>159</v>
      </c>
      <c r="B530" s="12" t="s">
        <v>160</v>
      </c>
      <c r="C530" s="7" t="s">
        <v>102</v>
      </c>
      <c r="D530" s="5" t="s">
        <v>95</v>
      </c>
      <c r="E530" s="5" t="s">
        <v>15</v>
      </c>
      <c r="F530" s="71" t="s">
        <v>131</v>
      </c>
      <c r="G530" s="219">
        <v>3</v>
      </c>
      <c r="H530" s="71" t="s">
        <v>17</v>
      </c>
      <c r="I530" s="244"/>
      <c r="J530" s="202"/>
      <c r="K530" s="202"/>
      <c r="L530" s="202"/>
      <c r="M530" s="202"/>
    </row>
    <row r="531" spans="1:13" x14ac:dyDescent="0.25">
      <c r="A531" s="12" t="s">
        <v>161</v>
      </c>
      <c r="B531" s="12" t="s">
        <v>162</v>
      </c>
      <c r="C531" s="13" t="s">
        <v>102</v>
      </c>
      <c r="D531" s="5" t="s">
        <v>110</v>
      </c>
      <c r="E531" s="5" t="s">
        <v>15</v>
      </c>
      <c r="F531" s="71" t="s">
        <v>134</v>
      </c>
      <c r="G531" s="219">
        <v>3</v>
      </c>
      <c r="H531" s="71" t="s">
        <v>17</v>
      </c>
      <c r="I531" s="244"/>
      <c r="J531" s="202"/>
      <c r="K531" s="202"/>
      <c r="L531" s="202"/>
      <c r="M531" s="202"/>
    </row>
    <row r="532" spans="1:13" x14ac:dyDescent="0.25">
      <c r="A532" s="23" t="s">
        <v>163</v>
      </c>
      <c r="B532" s="23" t="s">
        <v>164</v>
      </c>
      <c r="C532" s="24" t="s">
        <v>165</v>
      </c>
      <c r="D532" s="25" t="s">
        <v>22</v>
      </c>
      <c r="E532" s="5" t="s">
        <v>15</v>
      </c>
      <c r="F532" s="71" t="s">
        <v>134</v>
      </c>
      <c r="G532" s="219">
        <v>3</v>
      </c>
      <c r="H532" s="71" t="s">
        <v>17</v>
      </c>
      <c r="I532" s="244"/>
      <c r="J532" s="202"/>
      <c r="K532" s="202"/>
      <c r="L532" s="202"/>
      <c r="M532" s="202"/>
    </row>
    <row r="533" spans="1:13" x14ac:dyDescent="0.25">
      <c r="A533" s="6" t="s">
        <v>166</v>
      </c>
      <c r="B533" s="6" t="s">
        <v>167</v>
      </c>
      <c r="C533" s="7" t="s">
        <v>102</v>
      </c>
      <c r="D533" s="5" t="s">
        <v>35</v>
      </c>
      <c r="E533" s="5" t="s">
        <v>15</v>
      </c>
      <c r="F533" s="71" t="s">
        <v>168</v>
      </c>
      <c r="G533" s="219">
        <v>3</v>
      </c>
      <c r="H533" s="71" t="s">
        <v>96</v>
      </c>
      <c r="I533" s="244"/>
      <c r="J533" s="202"/>
      <c r="K533" s="202"/>
      <c r="L533" s="202"/>
      <c r="M533" s="202"/>
    </row>
    <row r="534" spans="1:13" x14ac:dyDescent="0.25">
      <c r="A534" s="6" t="s">
        <v>169</v>
      </c>
      <c r="B534" s="6" t="s">
        <v>170</v>
      </c>
      <c r="C534" s="7" t="s">
        <v>102</v>
      </c>
      <c r="D534" s="5" t="s">
        <v>35</v>
      </c>
      <c r="E534" s="5" t="s">
        <v>15</v>
      </c>
      <c r="F534" s="71" t="s">
        <v>134</v>
      </c>
      <c r="G534" s="219">
        <v>3</v>
      </c>
      <c r="H534" s="71" t="s">
        <v>72</v>
      </c>
      <c r="I534" s="244"/>
      <c r="J534" s="202"/>
      <c r="K534" s="202"/>
      <c r="L534" s="202"/>
      <c r="M534" s="202"/>
    </row>
    <row r="535" spans="1:13" x14ac:dyDescent="0.25">
      <c r="A535" s="6" t="s">
        <v>325</v>
      </c>
      <c r="B535" s="6" t="s">
        <v>326</v>
      </c>
      <c r="C535" s="7" t="s">
        <v>102</v>
      </c>
      <c r="D535" s="5" t="s">
        <v>35</v>
      </c>
      <c r="E535" s="5" t="s">
        <v>15</v>
      </c>
      <c r="F535" s="71" t="s">
        <v>168</v>
      </c>
      <c r="G535" s="219">
        <v>2</v>
      </c>
      <c r="H535" s="71" t="s">
        <v>235</v>
      </c>
      <c r="I535" s="244"/>
      <c r="J535" s="202"/>
      <c r="K535" s="202"/>
      <c r="L535" s="202"/>
      <c r="M535" s="202"/>
    </row>
    <row r="536" spans="1:13" x14ac:dyDescent="0.25">
      <c r="A536" s="6" t="s">
        <v>171</v>
      </c>
      <c r="B536" s="6" t="s">
        <v>172</v>
      </c>
      <c r="C536" s="7" t="s">
        <v>30</v>
      </c>
      <c r="D536" s="5" t="s">
        <v>14</v>
      </c>
      <c r="E536" s="5" t="s">
        <v>15</v>
      </c>
      <c r="F536" s="71" t="s">
        <v>134</v>
      </c>
      <c r="G536" s="219">
        <v>3</v>
      </c>
      <c r="H536" s="71" t="s">
        <v>17</v>
      </c>
      <c r="I536" s="244"/>
      <c r="J536" s="202"/>
      <c r="K536" s="202"/>
      <c r="L536" s="202"/>
      <c r="M536" s="202"/>
    </row>
    <row r="537" spans="1:13" x14ac:dyDescent="0.25">
      <c r="A537" s="6" t="s">
        <v>173</v>
      </c>
      <c r="B537" s="6" t="s">
        <v>174</v>
      </c>
      <c r="C537" s="7" t="s">
        <v>13</v>
      </c>
      <c r="D537" s="5" t="s">
        <v>14</v>
      </c>
      <c r="E537" s="5" t="s">
        <v>15</v>
      </c>
      <c r="F537" s="71" t="s">
        <v>168</v>
      </c>
      <c r="G537" s="219">
        <v>2</v>
      </c>
      <c r="H537" s="71" t="s">
        <v>17</v>
      </c>
      <c r="I537" s="244"/>
      <c r="J537" s="202"/>
      <c r="K537" s="202"/>
      <c r="L537" s="202"/>
      <c r="M537" s="202"/>
    </row>
    <row r="538" spans="1:13" x14ac:dyDescent="0.25">
      <c r="A538" s="6" t="s">
        <v>175</v>
      </c>
      <c r="B538" s="6" t="s">
        <v>176</v>
      </c>
      <c r="C538" s="7" t="s">
        <v>102</v>
      </c>
      <c r="D538" s="5" t="s">
        <v>14</v>
      </c>
      <c r="E538" s="5" t="s">
        <v>15</v>
      </c>
      <c r="F538" s="71" t="s">
        <v>134</v>
      </c>
      <c r="G538" s="219">
        <v>3</v>
      </c>
      <c r="H538" s="71" t="s">
        <v>17</v>
      </c>
      <c r="I538" s="244"/>
      <c r="J538" s="202"/>
      <c r="K538" s="202"/>
      <c r="L538" s="202"/>
      <c r="M538" s="202"/>
    </row>
    <row r="539" spans="1:13" x14ac:dyDescent="0.25">
      <c r="A539" s="6" t="s">
        <v>177</v>
      </c>
      <c r="B539" s="6" t="s">
        <v>178</v>
      </c>
      <c r="C539" s="7" t="s">
        <v>102</v>
      </c>
      <c r="D539" s="5" t="s">
        <v>14</v>
      </c>
      <c r="E539" s="5" t="s">
        <v>15</v>
      </c>
      <c r="F539" s="71" t="s">
        <v>134</v>
      </c>
      <c r="G539" s="219">
        <v>3</v>
      </c>
      <c r="H539" s="71" t="s">
        <v>17</v>
      </c>
      <c r="I539" s="244"/>
      <c r="J539" s="202"/>
      <c r="K539" s="202"/>
      <c r="L539" s="202"/>
      <c r="M539" s="202"/>
    </row>
    <row r="540" spans="1:13" x14ac:dyDescent="0.25">
      <c r="A540" s="7" t="s">
        <v>626</v>
      </c>
      <c r="B540" s="9" t="s">
        <v>180</v>
      </c>
      <c r="C540" s="7" t="s">
        <v>102</v>
      </c>
      <c r="D540" s="5" t="s">
        <v>14</v>
      </c>
      <c r="E540" s="5" t="s">
        <v>15</v>
      </c>
      <c r="F540" s="17" t="s">
        <v>134</v>
      </c>
      <c r="G540" s="60">
        <v>5</v>
      </c>
      <c r="H540" s="48" t="s">
        <v>17</v>
      </c>
      <c r="I540" s="246"/>
      <c r="J540" s="201"/>
      <c r="K540" s="202"/>
      <c r="L540" s="239"/>
      <c r="M540" s="203"/>
    </row>
    <row r="541" spans="1:13" x14ac:dyDescent="0.25">
      <c r="A541" s="6" t="s">
        <v>181</v>
      </c>
      <c r="B541" s="6" t="s">
        <v>182</v>
      </c>
      <c r="C541" s="7" t="s">
        <v>102</v>
      </c>
      <c r="D541" s="14" t="s">
        <v>27</v>
      </c>
      <c r="E541" s="5" t="s">
        <v>15</v>
      </c>
      <c r="F541" s="71" t="s">
        <v>168</v>
      </c>
      <c r="G541" s="219">
        <v>2</v>
      </c>
      <c r="H541" s="71" t="s">
        <v>17</v>
      </c>
      <c r="I541" s="244"/>
      <c r="J541" s="202"/>
      <c r="K541" s="202"/>
      <c r="L541" s="202"/>
      <c r="M541" s="202"/>
    </row>
    <row r="542" spans="1:13" x14ac:dyDescent="0.25">
      <c r="A542" s="13" t="s">
        <v>183</v>
      </c>
      <c r="B542" s="13" t="s">
        <v>184</v>
      </c>
      <c r="C542" s="13" t="s">
        <v>13</v>
      </c>
      <c r="D542" s="5" t="s">
        <v>31</v>
      </c>
      <c r="E542" s="5" t="s">
        <v>15</v>
      </c>
      <c r="F542" s="71" t="s">
        <v>168</v>
      </c>
      <c r="G542" s="219">
        <v>2</v>
      </c>
      <c r="H542" s="71" t="s">
        <v>96</v>
      </c>
      <c r="I542" s="244"/>
      <c r="J542" s="202"/>
      <c r="K542" s="202"/>
      <c r="L542" s="202"/>
      <c r="M542" s="202"/>
    </row>
    <row r="543" spans="1:13" x14ac:dyDescent="0.25">
      <c r="A543" s="13" t="s">
        <v>185</v>
      </c>
      <c r="B543" s="13" t="s">
        <v>186</v>
      </c>
      <c r="C543" s="13" t="s">
        <v>102</v>
      </c>
      <c r="D543" s="5" t="s">
        <v>31</v>
      </c>
      <c r="E543" s="5" t="s">
        <v>15</v>
      </c>
      <c r="F543" s="71" t="s">
        <v>134</v>
      </c>
      <c r="G543" s="219">
        <v>6</v>
      </c>
      <c r="H543" s="71" t="s">
        <v>17</v>
      </c>
      <c r="I543" s="244"/>
      <c r="J543" s="202"/>
      <c r="K543" s="202"/>
      <c r="L543" s="202"/>
      <c r="M543" s="202"/>
    </row>
    <row r="544" spans="1:13" x14ac:dyDescent="0.25">
      <c r="A544" s="13" t="s">
        <v>373</v>
      </c>
      <c r="B544" s="13" t="s">
        <v>374</v>
      </c>
      <c r="C544" s="13" t="s">
        <v>102</v>
      </c>
      <c r="D544" s="5" t="s">
        <v>31</v>
      </c>
      <c r="E544" s="5" t="s">
        <v>15</v>
      </c>
      <c r="F544" s="71" t="s">
        <v>134</v>
      </c>
      <c r="G544" s="219">
        <v>2</v>
      </c>
      <c r="H544" s="71" t="s">
        <v>204</v>
      </c>
      <c r="I544" s="244"/>
      <c r="J544" s="202"/>
      <c r="K544" s="202"/>
      <c r="L544" s="202"/>
      <c r="M544" s="202"/>
    </row>
    <row r="545" spans="1:13" x14ac:dyDescent="0.25">
      <c r="A545" s="13" t="s">
        <v>187</v>
      </c>
      <c r="B545" s="13" t="s">
        <v>188</v>
      </c>
      <c r="C545" s="13" t="s">
        <v>102</v>
      </c>
      <c r="D545" s="5" t="s">
        <v>31</v>
      </c>
      <c r="E545" s="5" t="s">
        <v>15</v>
      </c>
      <c r="F545" s="71" t="s">
        <v>134</v>
      </c>
      <c r="G545" s="219">
        <v>2</v>
      </c>
      <c r="H545" s="71" t="s">
        <v>17</v>
      </c>
      <c r="I545" s="244"/>
      <c r="J545" s="202"/>
      <c r="K545" s="202"/>
      <c r="L545" s="202"/>
      <c r="M545" s="202"/>
    </row>
    <row r="546" spans="1:13" x14ac:dyDescent="0.25">
      <c r="A546" s="13" t="s">
        <v>327</v>
      </c>
      <c r="B546" s="13" t="s">
        <v>328</v>
      </c>
      <c r="C546" s="13" t="s">
        <v>102</v>
      </c>
      <c r="D546" s="5" t="s">
        <v>31</v>
      </c>
      <c r="E546" s="5" t="s">
        <v>15</v>
      </c>
      <c r="F546" s="71" t="s">
        <v>542</v>
      </c>
      <c r="G546" s="219">
        <v>2</v>
      </c>
      <c r="H546" s="71" t="s">
        <v>235</v>
      </c>
      <c r="I546" s="244"/>
      <c r="J546" s="202"/>
      <c r="K546" s="202"/>
      <c r="L546" s="202"/>
      <c r="M546" s="202"/>
    </row>
    <row r="547" spans="1:13" x14ac:dyDescent="0.25">
      <c r="A547" s="12" t="s">
        <v>189</v>
      </c>
      <c r="B547" s="7" t="s">
        <v>190</v>
      </c>
      <c r="C547" s="7" t="s">
        <v>30</v>
      </c>
      <c r="D547" s="5" t="s">
        <v>52</v>
      </c>
      <c r="E547" s="5" t="s">
        <v>15</v>
      </c>
      <c r="F547" s="71" t="s">
        <v>134</v>
      </c>
      <c r="G547" s="219">
        <v>2</v>
      </c>
      <c r="H547" s="71" t="s">
        <v>17</v>
      </c>
      <c r="I547" s="244"/>
      <c r="J547" s="202"/>
      <c r="K547" s="202"/>
      <c r="L547" s="202"/>
      <c r="M547" s="202"/>
    </row>
    <row r="548" spans="1:13" x14ac:dyDescent="0.25">
      <c r="A548" s="6" t="s">
        <v>375</v>
      </c>
      <c r="B548" s="7" t="s">
        <v>281</v>
      </c>
      <c r="C548" s="7" t="s">
        <v>102</v>
      </c>
      <c r="D548" s="5" t="s">
        <v>52</v>
      </c>
      <c r="E548" s="5" t="s">
        <v>15</v>
      </c>
      <c r="F548" s="71" t="s">
        <v>134</v>
      </c>
      <c r="G548" s="219">
        <v>2</v>
      </c>
      <c r="H548" s="71" t="s">
        <v>96</v>
      </c>
      <c r="I548" s="244"/>
      <c r="J548" s="202"/>
      <c r="K548" s="202"/>
      <c r="L548" s="202"/>
      <c r="M548" s="202"/>
    </row>
    <row r="549" spans="1:13" x14ac:dyDescent="0.25">
      <c r="A549" s="18" t="s">
        <v>191</v>
      </c>
      <c r="B549" s="215" t="s">
        <v>192</v>
      </c>
      <c r="C549" s="215" t="s">
        <v>102</v>
      </c>
      <c r="D549" s="47" t="s">
        <v>52</v>
      </c>
      <c r="E549" s="47" t="s">
        <v>15</v>
      </c>
      <c r="F549" s="106" t="s">
        <v>168</v>
      </c>
      <c r="G549" s="226">
        <v>2</v>
      </c>
      <c r="H549" s="106" t="s">
        <v>17</v>
      </c>
      <c r="I549" s="247"/>
      <c r="J549" s="202"/>
      <c r="K549" s="202"/>
      <c r="L549" s="202"/>
      <c r="M549" s="202"/>
    </row>
    <row r="550" spans="1:13" x14ac:dyDescent="0.25">
      <c r="A550" s="12" t="s">
        <v>193</v>
      </c>
      <c r="B550" s="12" t="s">
        <v>194</v>
      </c>
      <c r="C550" s="13" t="s">
        <v>102</v>
      </c>
      <c r="D550" s="14" t="s">
        <v>195</v>
      </c>
      <c r="E550" s="5" t="s">
        <v>15</v>
      </c>
      <c r="F550" s="71" t="s">
        <v>134</v>
      </c>
      <c r="G550" s="219">
        <v>3</v>
      </c>
      <c r="H550" s="71" t="s">
        <v>17</v>
      </c>
      <c r="I550" s="244"/>
      <c r="J550" s="202"/>
      <c r="K550" s="202"/>
      <c r="L550" s="202"/>
      <c r="M550" s="202"/>
    </row>
    <row r="551" spans="1:13" x14ac:dyDescent="0.25">
      <c r="A551" s="13" t="s">
        <v>196</v>
      </c>
      <c r="B551" s="13" t="s">
        <v>197</v>
      </c>
      <c r="C551" s="13" t="s">
        <v>102</v>
      </c>
      <c r="D551" s="17" t="s">
        <v>99</v>
      </c>
      <c r="E551" s="5" t="s">
        <v>15</v>
      </c>
      <c r="F551" s="71" t="s">
        <v>134</v>
      </c>
      <c r="G551" s="219">
        <v>3</v>
      </c>
      <c r="H551" s="71" t="s">
        <v>17</v>
      </c>
      <c r="I551" s="244"/>
      <c r="J551" s="202"/>
      <c r="K551" s="202"/>
      <c r="L551" s="202"/>
      <c r="M551" s="202"/>
    </row>
    <row r="552" spans="1:13" x14ac:dyDescent="0.25">
      <c r="A552" s="12" t="s">
        <v>198</v>
      </c>
      <c r="B552" s="12" t="s">
        <v>199</v>
      </c>
      <c r="C552" s="7" t="s">
        <v>102</v>
      </c>
      <c r="D552" s="5" t="s">
        <v>95</v>
      </c>
      <c r="E552" s="5" t="s">
        <v>15</v>
      </c>
      <c r="F552" s="71" t="s">
        <v>134</v>
      </c>
      <c r="G552" s="219">
        <v>3</v>
      </c>
      <c r="H552" s="71" t="s">
        <v>17</v>
      </c>
      <c r="I552" s="244"/>
      <c r="J552" s="202"/>
      <c r="K552" s="202"/>
      <c r="L552" s="202"/>
      <c r="M552" s="202"/>
    </row>
    <row r="553" spans="1:13" x14ac:dyDescent="0.25">
      <c r="A553" s="23" t="s">
        <v>200</v>
      </c>
      <c r="B553" s="23" t="s">
        <v>201</v>
      </c>
      <c r="C553" s="24" t="s">
        <v>165</v>
      </c>
      <c r="D553" s="25" t="s">
        <v>22</v>
      </c>
      <c r="E553" s="5" t="s">
        <v>15</v>
      </c>
      <c r="F553" s="71" t="s">
        <v>134</v>
      </c>
      <c r="G553" s="219">
        <v>3</v>
      </c>
      <c r="H553" s="71" t="s">
        <v>17</v>
      </c>
      <c r="I553" s="244"/>
      <c r="J553" s="202"/>
      <c r="K553" s="202"/>
      <c r="L553" s="202"/>
      <c r="M553" s="202"/>
    </row>
    <row r="554" spans="1:13" x14ac:dyDescent="0.25">
      <c r="A554" s="6" t="s">
        <v>202</v>
      </c>
      <c r="B554" s="6" t="s">
        <v>203</v>
      </c>
      <c r="C554" s="7" t="s">
        <v>102</v>
      </c>
      <c r="D554" s="5" t="s">
        <v>35</v>
      </c>
      <c r="E554" s="5" t="s">
        <v>15</v>
      </c>
      <c r="F554" s="71" t="s">
        <v>204</v>
      </c>
      <c r="G554" s="219">
        <v>1</v>
      </c>
      <c r="H554" s="71" t="s">
        <v>39</v>
      </c>
      <c r="I554" s="244"/>
      <c r="J554" s="202"/>
      <c r="K554" s="202"/>
      <c r="L554" s="202"/>
      <c r="M554" s="202"/>
    </row>
    <row r="555" spans="1:13" x14ac:dyDescent="0.25">
      <c r="A555" s="6" t="s">
        <v>205</v>
      </c>
      <c r="B555" s="6" t="s">
        <v>206</v>
      </c>
      <c r="C555" s="7" t="s">
        <v>102</v>
      </c>
      <c r="D555" s="5" t="s">
        <v>35</v>
      </c>
      <c r="E555" s="5" t="s">
        <v>15</v>
      </c>
      <c r="F555" s="71" t="s">
        <v>204</v>
      </c>
      <c r="G555" s="219">
        <v>1</v>
      </c>
      <c r="H555" s="71" t="s">
        <v>17</v>
      </c>
      <c r="I555" s="244"/>
      <c r="J555" s="202"/>
      <c r="K555" s="202"/>
      <c r="L555" s="202"/>
      <c r="M555" s="202"/>
    </row>
    <row r="556" spans="1:13" x14ac:dyDescent="0.25">
      <c r="A556" s="6" t="s">
        <v>207</v>
      </c>
      <c r="B556" s="6" t="s">
        <v>208</v>
      </c>
      <c r="C556" s="7" t="s">
        <v>102</v>
      </c>
      <c r="D556" s="5" t="s">
        <v>14</v>
      </c>
      <c r="E556" s="5" t="s">
        <v>15</v>
      </c>
      <c r="F556" s="71" t="s">
        <v>204</v>
      </c>
      <c r="G556" s="219">
        <v>1</v>
      </c>
      <c r="H556" s="71" t="s">
        <v>17</v>
      </c>
      <c r="I556" s="244"/>
      <c r="J556" s="202"/>
      <c r="K556" s="202"/>
      <c r="L556" s="202"/>
      <c r="M556" s="202"/>
    </row>
    <row r="557" spans="1:13" x14ac:dyDescent="0.25">
      <c r="A557" s="12" t="s">
        <v>209</v>
      </c>
      <c r="B557" s="12" t="s">
        <v>210</v>
      </c>
      <c r="C557" s="13" t="s">
        <v>13</v>
      </c>
      <c r="D557" s="14" t="s">
        <v>27</v>
      </c>
      <c r="E557" s="5" t="s">
        <v>15</v>
      </c>
      <c r="F557" s="71" t="s">
        <v>204</v>
      </c>
      <c r="G557" s="219">
        <v>1</v>
      </c>
      <c r="H557" s="71" t="s">
        <v>17</v>
      </c>
      <c r="I557" s="244"/>
      <c r="J557" s="202"/>
      <c r="K557" s="202"/>
      <c r="L557" s="202"/>
      <c r="M557" s="202"/>
    </row>
    <row r="558" spans="1:13" x14ac:dyDescent="0.25">
      <c r="A558" s="12" t="s">
        <v>211</v>
      </c>
      <c r="B558" s="7" t="s">
        <v>212</v>
      </c>
      <c r="C558" s="7" t="s">
        <v>13</v>
      </c>
      <c r="D558" s="5" t="s">
        <v>52</v>
      </c>
      <c r="E558" s="5" t="s">
        <v>15</v>
      </c>
      <c r="F558" s="71" t="s">
        <v>204</v>
      </c>
      <c r="G558" s="219">
        <v>1</v>
      </c>
      <c r="H558" s="71" t="s">
        <v>17</v>
      </c>
      <c r="I558" s="244"/>
      <c r="J558" s="202"/>
      <c r="K558" s="202"/>
      <c r="L558" s="202"/>
      <c r="M558" s="202"/>
    </row>
    <row r="559" spans="1:13" x14ac:dyDescent="0.25">
      <c r="A559" s="12" t="s">
        <v>213</v>
      </c>
      <c r="B559" s="7" t="s">
        <v>214</v>
      </c>
      <c r="C559" s="7" t="s">
        <v>13</v>
      </c>
      <c r="D559" s="5" t="s">
        <v>52</v>
      </c>
      <c r="E559" s="5" t="s">
        <v>15</v>
      </c>
      <c r="F559" s="71" t="s">
        <v>204</v>
      </c>
      <c r="G559" s="219">
        <v>1</v>
      </c>
      <c r="H559" s="71" t="s">
        <v>17</v>
      </c>
      <c r="I559" s="244"/>
      <c r="J559" s="202"/>
      <c r="K559" s="202"/>
      <c r="L559" s="202"/>
      <c r="M559" s="202"/>
    </row>
    <row r="560" spans="1:13" x14ac:dyDescent="0.25">
      <c r="A560" s="12" t="s">
        <v>215</v>
      </c>
      <c r="B560" s="12" t="s">
        <v>216</v>
      </c>
      <c r="C560" s="7" t="s">
        <v>13</v>
      </c>
      <c r="D560" s="5" t="s">
        <v>95</v>
      </c>
      <c r="E560" s="5" t="s">
        <v>15</v>
      </c>
      <c r="F560" s="71" t="s">
        <v>204</v>
      </c>
      <c r="G560" s="219">
        <v>1</v>
      </c>
      <c r="H560" s="71" t="s">
        <v>17</v>
      </c>
      <c r="I560" s="244"/>
      <c r="J560" s="202"/>
      <c r="K560" s="202"/>
      <c r="L560" s="202"/>
      <c r="M560" s="202"/>
    </row>
    <row r="561" spans="1:13" x14ac:dyDescent="0.25">
      <c r="A561" s="12" t="s">
        <v>217</v>
      </c>
      <c r="B561" s="12" t="s">
        <v>218</v>
      </c>
      <c r="C561" s="13" t="s">
        <v>13</v>
      </c>
      <c r="D561" s="5" t="s">
        <v>110</v>
      </c>
      <c r="E561" s="5" t="s">
        <v>15</v>
      </c>
      <c r="F561" s="71" t="s">
        <v>204</v>
      </c>
      <c r="G561" s="219">
        <v>1</v>
      </c>
      <c r="H561" s="71" t="s">
        <v>17</v>
      </c>
      <c r="I561" s="244"/>
      <c r="J561" s="202"/>
      <c r="K561" s="202"/>
      <c r="L561" s="202"/>
      <c r="M561" s="202"/>
    </row>
    <row r="562" spans="1:13" x14ac:dyDescent="0.25">
      <c r="A562" s="23" t="s">
        <v>219</v>
      </c>
      <c r="B562" s="23" t="s">
        <v>220</v>
      </c>
      <c r="C562" s="24" t="s">
        <v>13</v>
      </c>
      <c r="D562" s="25" t="s">
        <v>22</v>
      </c>
      <c r="E562" s="5" t="s">
        <v>15</v>
      </c>
      <c r="F562" s="71" t="s">
        <v>204</v>
      </c>
      <c r="G562" s="219">
        <v>1</v>
      </c>
      <c r="H562" s="71" t="s">
        <v>17</v>
      </c>
      <c r="I562" s="244"/>
      <c r="J562" s="202"/>
      <c r="K562" s="202"/>
      <c r="L562" s="202"/>
      <c r="M562" s="202"/>
    </row>
    <row r="563" spans="1:13" x14ac:dyDescent="0.25">
      <c r="A563" s="6" t="s">
        <v>221</v>
      </c>
      <c r="B563" s="6" t="s">
        <v>222</v>
      </c>
      <c r="C563" s="7" t="s">
        <v>102</v>
      </c>
      <c r="D563" s="5" t="s">
        <v>35</v>
      </c>
      <c r="E563" s="5" t="s">
        <v>15</v>
      </c>
      <c r="F563" s="71" t="s">
        <v>204</v>
      </c>
      <c r="G563" s="219">
        <v>1</v>
      </c>
      <c r="H563" s="71" t="s">
        <v>39</v>
      </c>
      <c r="I563" s="244"/>
      <c r="J563" s="202"/>
      <c r="K563" s="202"/>
      <c r="L563" s="202"/>
      <c r="M563" s="202"/>
    </row>
    <row r="564" spans="1:13" x14ac:dyDescent="0.25">
      <c r="A564" s="6" t="s">
        <v>223</v>
      </c>
      <c r="B564" s="6" t="s">
        <v>224</v>
      </c>
      <c r="C564" s="7" t="s">
        <v>30</v>
      </c>
      <c r="D564" s="5" t="s">
        <v>14</v>
      </c>
      <c r="E564" s="5" t="s">
        <v>15</v>
      </c>
      <c r="F564" s="71" t="s">
        <v>204</v>
      </c>
      <c r="G564" s="219">
        <v>1</v>
      </c>
      <c r="H564" s="71" t="s">
        <v>17</v>
      </c>
      <c r="I564" s="244"/>
      <c r="J564" s="202"/>
      <c r="K564" s="202"/>
      <c r="L564" s="202"/>
      <c r="M564" s="202"/>
    </row>
    <row r="565" spans="1:13" x14ac:dyDescent="0.25">
      <c r="A565" s="12" t="s">
        <v>225</v>
      </c>
      <c r="B565" s="12" t="s">
        <v>226</v>
      </c>
      <c r="C565" s="13" t="s">
        <v>13</v>
      </c>
      <c r="D565" s="14" t="s">
        <v>195</v>
      </c>
      <c r="E565" s="5" t="s">
        <v>15</v>
      </c>
      <c r="F565" s="71" t="s">
        <v>204</v>
      </c>
      <c r="G565" s="219">
        <v>1</v>
      </c>
      <c r="H565" s="71" t="s">
        <v>17</v>
      </c>
      <c r="I565" s="244"/>
      <c r="J565" s="202"/>
      <c r="K565" s="202"/>
      <c r="L565" s="202"/>
      <c r="M565" s="202"/>
    </row>
    <row r="566" spans="1:13" x14ac:dyDescent="0.25">
      <c r="A566" s="12" t="s">
        <v>227</v>
      </c>
      <c r="B566" s="12" t="s">
        <v>228</v>
      </c>
      <c r="C566" s="13" t="s">
        <v>102</v>
      </c>
      <c r="D566" s="14" t="s">
        <v>195</v>
      </c>
      <c r="E566" s="5" t="s">
        <v>15</v>
      </c>
      <c r="F566" s="71" t="s">
        <v>204</v>
      </c>
      <c r="G566" s="219">
        <v>1</v>
      </c>
      <c r="H566" s="71" t="s">
        <v>17</v>
      </c>
      <c r="I566" s="244"/>
      <c r="J566" s="202"/>
      <c r="K566" s="202"/>
      <c r="L566" s="202"/>
      <c r="M566" s="202"/>
    </row>
    <row r="567" spans="1:13" x14ac:dyDescent="0.25">
      <c r="A567" s="12" t="s">
        <v>229</v>
      </c>
      <c r="B567" s="16" t="s">
        <v>230</v>
      </c>
      <c r="C567" s="13" t="s">
        <v>102</v>
      </c>
      <c r="D567" s="14" t="s">
        <v>195</v>
      </c>
      <c r="E567" s="5" t="s">
        <v>15</v>
      </c>
      <c r="F567" s="71" t="s">
        <v>204</v>
      </c>
      <c r="G567" s="219">
        <v>1</v>
      </c>
      <c r="H567" s="71" t="s">
        <v>17</v>
      </c>
      <c r="I567" s="244"/>
      <c r="J567" s="202"/>
      <c r="K567" s="202"/>
      <c r="L567" s="202"/>
      <c r="M567" s="202"/>
    </row>
    <row r="568" spans="1:13" x14ac:dyDescent="0.25">
      <c r="A568" s="67" t="s">
        <v>376</v>
      </c>
      <c r="B568" s="67" t="s">
        <v>332</v>
      </c>
      <c r="C568" s="67" t="s">
        <v>165</v>
      </c>
      <c r="D568" s="73" t="s">
        <v>31</v>
      </c>
      <c r="E568" s="5" t="s">
        <v>23</v>
      </c>
      <c r="F568" s="223" t="s">
        <v>204</v>
      </c>
      <c r="G568" s="221">
        <v>1</v>
      </c>
      <c r="H568" s="71" t="s">
        <v>235</v>
      </c>
      <c r="I568" s="203"/>
      <c r="J568" s="202"/>
      <c r="K568" s="202"/>
      <c r="L568" s="202"/>
      <c r="M568" s="202"/>
    </row>
    <row r="569" spans="1:13" x14ac:dyDescent="0.25">
      <c r="A569" s="189" t="s">
        <v>377</v>
      </c>
      <c r="B569" s="82" t="s">
        <v>330</v>
      </c>
      <c r="C569" s="169" t="s">
        <v>165</v>
      </c>
      <c r="D569" s="198" t="s">
        <v>31</v>
      </c>
      <c r="E569" s="68" t="s">
        <v>23</v>
      </c>
      <c r="F569" s="71" t="s">
        <v>168</v>
      </c>
      <c r="G569" s="219">
        <v>3</v>
      </c>
      <c r="H569" s="71" t="s">
        <v>235</v>
      </c>
      <c r="I569" s="203"/>
      <c r="J569" s="202"/>
      <c r="K569" s="202"/>
      <c r="L569" s="202"/>
      <c r="M569" s="202"/>
    </row>
    <row r="570" spans="1:13" x14ac:dyDescent="0.25">
      <c r="A570" s="169" t="s">
        <v>378</v>
      </c>
      <c r="B570" s="67" t="s">
        <v>335</v>
      </c>
      <c r="C570" s="169" t="s">
        <v>165</v>
      </c>
      <c r="D570" s="73" t="s">
        <v>31</v>
      </c>
      <c r="E570" s="68" t="s">
        <v>23</v>
      </c>
      <c r="F570" s="71" t="s">
        <v>204</v>
      </c>
      <c r="G570" s="219">
        <v>1</v>
      </c>
      <c r="H570" s="71" t="s">
        <v>235</v>
      </c>
      <c r="I570" s="203"/>
      <c r="J570" s="202"/>
      <c r="K570" s="202"/>
      <c r="L570" s="202"/>
      <c r="M570" s="202"/>
    </row>
    <row r="571" spans="1:13" x14ac:dyDescent="0.25">
      <c r="A571" s="169" t="s">
        <v>379</v>
      </c>
      <c r="B571" s="67" t="s">
        <v>566</v>
      </c>
      <c r="C571" s="169" t="s">
        <v>165</v>
      </c>
      <c r="D571" s="73" t="s">
        <v>31</v>
      </c>
      <c r="E571" s="68" t="s">
        <v>23</v>
      </c>
      <c r="F571" s="71" t="s">
        <v>204</v>
      </c>
      <c r="G571" s="219">
        <v>1</v>
      </c>
      <c r="H571" s="71" t="s">
        <v>204</v>
      </c>
      <c r="I571" s="203"/>
      <c r="J571" s="202"/>
      <c r="K571" s="202"/>
      <c r="L571" s="202"/>
      <c r="M571" s="202"/>
    </row>
    <row r="572" spans="1:13" x14ac:dyDescent="0.25">
      <c r="A572" s="169" t="s">
        <v>380</v>
      </c>
      <c r="B572" s="67" t="s">
        <v>567</v>
      </c>
      <c r="C572" s="169" t="s">
        <v>165</v>
      </c>
      <c r="D572" s="73" t="s">
        <v>31</v>
      </c>
      <c r="E572" s="68" t="s">
        <v>23</v>
      </c>
      <c r="F572" s="71" t="s">
        <v>204</v>
      </c>
      <c r="G572" s="219">
        <v>1</v>
      </c>
      <c r="H572" s="71" t="s">
        <v>204</v>
      </c>
      <c r="I572" s="203"/>
      <c r="J572" s="202"/>
      <c r="K572" s="202"/>
      <c r="L572" s="202"/>
      <c r="M572" s="202"/>
    </row>
    <row r="573" spans="1:13" x14ac:dyDescent="0.25">
      <c r="A573" s="169" t="s">
        <v>487</v>
      </c>
      <c r="B573" s="67" t="s">
        <v>568</v>
      </c>
      <c r="C573" s="169" t="s">
        <v>165</v>
      </c>
      <c r="D573" s="73" t="s">
        <v>31</v>
      </c>
      <c r="E573" s="5" t="s">
        <v>23</v>
      </c>
      <c r="F573" s="71" t="s">
        <v>204</v>
      </c>
      <c r="G573" s="219">
        <v>1</v>
      </c>
      <c r="H573" s="71" t="s">
        <v>204</v>
      </c>
      <c r="I573" s="203"/>
      <c r="J573" s="202"/>
      <c r="K573" s="202"/>
      <c r="L573" s="202"/>
      <c r="M573" s="202"/>
    </row>
    <row r="574" spans="1:13" x14ac:dyDescent="0.25">
      <c r="A574" s="67" t="s">
        <v>459</v>
      </c>
      <c r="B574" s="67" t="s">
        <v>543</v>
      </c>
      <c r="C574" s="222" t="s">
        <v>165</v>
      </c>
      <c r="D574" s="73" t="s">
        <v>31</v>
      </c>
      <c r="E574" s="5" t="s">
        <v>23</v>
      </c>
      <c r="F574" s="220" t="s">
        <v>204</v>
      </c>
      <c r="G574" s="221">
        <v>1</v>
      </c>
      <c r="H574" s="71" t="s">
        <v>96</v>
      </c>
      <c r="I574" s="203"/>
      <c r="J574" s="202"/>
      <c r="K574" s="202"/>
      <c r="L574" s="202"/>
      <c r="M574" s="202"/>
    </row>
    <row r="575" spans="1:13" x14ac:dyDescent="0.25">
      <c r="A575" s="67" t="s">
        <v>381</v>
      </c>
      <c r="B575" s="67" t="s">
        <v>332</v>
      </c>
      <c r="C575" s="222" t="s">
        <v>165</v>
      </c>
      <c r="D575" s="73" t="s">
        <v>31</v>
      </c>
      <c r="E575" s="5" t="s">
        <v>23</v>
      </c>
      <c r="F575" s="220" t="s">
        <v>204</v>
      </c>
      <c r="G575" s="221">
        <v>1</v>
      </c>
      <c r="H575" s="71" t="s">
        <v>235</v>
      </c>
      <c r="I575" s="203"/>
      <c r="J575" s="202"/>
      <c r="K575" s="202"/>
      <c r="L575" s="202"/>
      <c r="M575" s="202"/>
    </row>
    <row r="576" spans="1:13" x14ac:dyDescent="0.25">
      <c r="A576" s="169" t="s">
        <v>382</v>
      </c>
      <c r="B576" s="67" t="s">
        <v>511</v>
      </c>
      <c r="C576" s="169" t="s">
        <v>102</v>
      </c>
      <c r="D576" s="73" t="s">
        <v>195</v>
      </c>
      <c r="E576" s="68" t="s">
        <v>23</v>
      </c>
      <c r="F576" s="71" t="s">
        <v>204</v>
      </c>
      <c r="G576" s="219">
        <v>1</v>
      </c>
      <c r="H576" s="71" t="s">
        <v>204</v>
      </c>
      <c r="I576" s="203"/>
      <c r="J576" s="202"/>
      <c r="K576" s="202"/>
      <c r="L576" s="202"/>
      <c r="M576" s="202"/>
    </row>
    <row r="577" spans="1:13" x14ac:dyDescent="0.25">
      <c r="A577" s="169" t="s">
        <v>383</v>
      </c>
      <c r="B577" s="67" t="s">
        <v>569</v>
      </c>
      <c r="C577" s="169" t="s">
        <v>102</v>
      </c>
      <c r="D577" s="73" t="s">
        <v>195</v>
      </c>
      <c r="E577" s="68" t="s">
        <v>23</v>
      </c>
      <c r="F577" s="71" t="s">
        <v>204</v>
      </c>
      <c r="G577" s="219">
        <v>1</v>
      </c>
      <c r="H577" s="71" t="s">
        <v>204</v>
      </c>
      <c r="I577" s="244"/>
      <c r="J577" s="202"/>
      <c r="K577" s="202"/>
      <c r="L577" s="202"/>
      <c r="M577" s="202"/>
    </row>
    <row r="578" spans="1:13" x14ac:dyDescent="0.25">
      <c r="A578" s="83" t="s">
        <v>384</v>
      </c>
      <c r="B578" s="83" t="s">
        <v>570</v>
      </c>
      <c r="C578" s="67" t="s">
        <v>102</v>
      </c>
      <c r="D578" s="198" t="s">
        <v>35</v>
      </c>
      <c r="E578" s="5" t="s">
        <v>23</v>
      </c>
      <c r="F578" s="223" t="s">
        <v>168</v>
      </c>
      <c r="G578" s="221">
        <v>2</v>
      </c>
      <c r="H578" s="71" t="s">
        <v>204</v>
      </c>
      <c r="I578" s="203"/>
      <c r="J578" s="252"/>
      <c r="K578" s="202"/>
      <c r="L578" s="202"/>
      <c r="M578" s="202"/>
    </row>
    <row r="579" spans="1:13" x14ac:dyDescent="0.25">
      <c r="A579" s="83" t="s">
        <v>385</v>
      </c>
      <c r="B579" s="83" t="s">
        <v>571</v>
      </c>
      <c r="C579" s="67" t="s">
        <v>102</v>
      </c>
      <c r="D579" s="198" t="s">
        <v>35</v>
      </c>
      <c r="E579" s="5" t="s">
        <v>23</v>
      </c>
      <c r="F579" s="223" t="s">
        <v>168</v>
      </c>
      <c r="G579" s="221">
        <v>2</v>
      </c>
      <c r="H579" s="71" t="s">
        <v>204</v>
      </c>
      <c r="I579" s="203"/>
      <c r="J579" s="252"/>
      <c r="K579" s="202"/>
      <c r="L579" s="202"/>
      <c r="M579" s="202"/>
    </row>
    <row r="580" spans="1:13" x14ac:dyDescent="0.25">
      <c r="A580" s="235" t="s">
        <v>386</v>
      </c>
      <c r="B580" s="67" t="s">
        <v>572</v>
      </c>
      <c r="C580" s="169" t="s">
        <v>102</v>
      </c>
      <c r="D580" s="198" t="s">
        <v>35</v>
      </c>
      <c r="E580" s="5" t="s">
        <v>23</v>
      </c>
      <c r="F580" s="71" t="s">
        <v>168</v>
      </c>
      <c r="G580" s="219">
        <v>2</v>
      </c>
      <c r="H580" s="71" t="s">
        <v>204</v>
      </c>
      <c r="I580" s="203"/>
      <c r="J580" s="252"/>
      <c r="K580" s="202"/>
      <c r="L580" s="202"/>
      <c r="M580" s="202"/>
    </row>
    <row r="581" spans="1:13" x14ac:dyDescent="0.25">
      <c r="A581" s="189" t="s">
        <v>387</v>
      </c>
      <c r="B581" s="67" t="s">
        <v>573</v>
      </c>
      <c r="C581" s="169" t="s">
        <v>102</v>
      </c>
      <c r="D581" s="198" t="s">
        <v>35</v>
      </c>
      <c r="E581" s="5" t="s">
        <v>23</v>
      </c>
      <c r="F581" s="71" t="s">
        <v>204</v>
      </c>
      <c r="G581" s="219">
        <v>1</v>
      </c>
      <c r="H581" s="71" t="s">
        <v>204</v>
      </c>
      <c r="I581" s="203"/>
      <c r="J581" s="252"/>
      <c r="K581" s="202"/>
      <c r="L581" s="202"/>
      <c r="M581" s="202"/>
    </row>
    <row r="582" spans="1:13" x14ac:dyDescent="0.25">
      <c r="A582" s="189" t="s">
        <v>388</v>
      </c>
      <c r="B582" s="67" t="s">
        <v>574</v>
      </c>
      <c r="C582" s="169" t="s">
        <v>102</v>
      </c>
      <c r="D582" s="198" t="s">
        <v>35</v>
      </c>
      <c r="E582" s="5" t="s">
        <v>23</v>
      </c>
      <c r="F582" s="71" t="s">
        <v>204</v>
      </c>
      <c r="G582" s="219">
        <v>1</v>
      </c>
      <c r="H582" s="71" t="s">
        <v>204</v>
      </c>
      <c r="I582" s="203"/>
      <c r="J582" s="252"/>
      <c r="K582" s="202"/>
      <c r="L582" s="202"/>
      <c r="M582" s="202"/>
    </row>
    <row r="583" spans="1:13" x14ac:dyDescent="0.25">
      <c r="A583" s="168" t="s">
        <v>391</v>
      </c>
      <c r="B583" s="67" t="s">
        <v>575</v>
      </c>
      <c r="C583" s="193" t="s">
        <v>102</v>
      </c>
      <c r="D583" s="241" t="s">
        <v>27</v>
      </c>
      <c r="E583" s="48" t="s">
        <v>23</v>
      </c>
      <c r="F583" s="71" t="s">
        <v>204</v>
      </c>
      <c r="G583" s="219">
        <v>1</v>
      </c>
      <c r="H583" s="71" t="s">
        <v>204</v>
      </c>
      <c r="I583" s="98"/>
      <c r="J583" s="252"/>
      <c r="K583" s="202"/>
      <c r="L583" s="202"/>
      <c r="M583" s="202"/>
    </row>
    <row r="584" spans="1:13" x14ac:dyDescent="0.25">
      <c r="A584" s="168" t="s">
        <v>341</v>
      </c>
      <c r="B584" s="169" t="s">
        <v>548</v>
      </c>
      <c r="C584" s="193" t="s">
        <v>102</v>
      </c>
      <c r="D584" s="241" t="s">
        <v>27</v>
      </c>
      <c r="E584" s="48" t="s">
        <v>23</v>
      </c>
      <c r="F584" s="71" t="s">
        <v>235</v>
      </c>
      <c r="G584" s="219">
        <v>1</v>
      </c>
      <c r="H584" s="71" t="s">
        <v>235</v>
      </c>
      <c r="I584" s="98"/>
      <c r="J584" s="252"/>
      <c r="K584" s="202"/>
      <c r="L584" s="202"/>
      <c r="M584" s="202"/>
    </row>
    <row r="585" spans="1:13" x14ac:dyDescent="0.25">
      <c r="A585" s="168" t="s">
        <v>390</v>
      </c>
      <c r="B585" s="169" t="s">
        <v>576</v>
      </c>
      <c r="C585" s="195" t="s">
        <v>88</v>
      </c>
      <c r="D585" s="241" t="s">
        <v>27</v>
      </c>
      <c r="E585" s="48" t="s">
        <v>23</v>
      </c>
      <c r="F585" s="71" t="s">
        <v>204</v>
      </c>
      <c r="G585" s="219">
        <v>1</v>
      </c>
      <c r="H585" s="71" t="s">
        <v>204</v>
      </c>
      <c r="I585" s="98"/>
      <c r="J585" s="252"/>
      <c r="K585" s="202"/>
      <c r="L585" s="202"/>
      <c r="M585" s="202"/>
    </row>
    <row r="586" spans="1:13" x14ac:dyDescent="0.25">
      <c r="A586" s="168" t="s">
        <v>389</v>
      </c>
      <c r="B586" s="169" t="s">
        <v>577</v>
      </c>
      <c r="C586" s="193" t="s">
        <v>102</v>
      </c>
      <c r="D586" s="241" t="s">
        <v>27</v>
      </c>
      <c r="E586" s="48" t="s">
        <v>23</v>
      </c>
      <c r="F586" s="71" t="s">
        <v>204</v>
      </c>
      <c r="G586" s="219">
        <v>1</v>
      </c>
      <c r="H586" s="71" t="s">
        <v>204</v>
      </c>
      <c r="I586" s="98"/>
      <c r="J586" s="252"/>
      <c r="K586" s="202"/>
      <c r="L586" s="202"/>
      <c r="M586" s="202"/>
    </row>
    <row r="587" spans="1:13" x14ac:dyDescent="0.25">
      <c r="A587" s="168" t="s">
        <v>340</v>
      </c>
      <c r="B587" s="169" t="s">
        <v>578</v>
      </c>
      <c r="C587" s="193" t="s">
        <v>102</v>
      </c>
      <c r="D587" s="241" t="s">
        <v>27</v>
      </c>
      <c r="E587" s="48" t="s">
        <v>23</v>
      </c>
      <c r="F587" s="71" t="s">
        <v>204</v>
      </c>
      <c r="G587" s="219">
        <v>1</v>
      </c>
      <c r="H587" s="71" t="s">
        <v>204</v>
      </c>
      <c r="I587" s="98"/>
      <c r="J587" s="252"/>
      <c r="K587" s="202"/>
      <c r="L587" s="202"/>
      <c r="M587" s="202"/>
    </row>
    <row r="588" spans="1:13" x14ac:dyDescent="0.25">
      <c r="A588" s="188" t="s">
        <v>348</v>
      </c>
      <c r="B588" s="169" t="s">
        <v>555</v>
      </c>
      <c r="C588" s="169" t="s">
        <v>349</v>
      </c>
      <c r="D588" s="74" t="s">
        <v>14</v>
      </c>
      <c r="E588" s="68" t="s">
        <v>23</v>
      </c>
      <c r="F588" s="71" t="s">
        <v>449</v>
      </c>
      <c r="G588" s="219">
        <v>4</v>
      </c>
      <c r="H588" s="71" t="s">
        <v>235</v>
      </c>
      <c r="I588" s="203"/>
      <c r="J588" s="202"/>
      <c r="K588" s="202"/>
      <c r="L588" s="202"/>
      <c r="M588" s="202"/>
    </row>
    <row r="589" spans="1:13" x14ac:dyDescent="0.25">
      <c r="A589" s="188" t="s">
        <v>392</v>
      </c>
      <c r="B589" s="169" t="s">
        <v>579</v>
      </c>
      <c r="C589" s="169" t="s">
        <v>165</v>
      </c>
      <c r="D589" s="74" t="s">
        <v>14</v>
      </c>
      <c r="E589" s="68" t="s">
        <v>23</v>
      </c>
      <c r="F589" s="71" t="s">
        <v>204</v>
      </c>
      <c r="G589" s="219">
        <v>1</v>
      </c>
      <c r="H589" s="71" t="s">
        <v>204</v>
      </c>
      <c r="I589" s="98"/>
      <c r="J589" s="258"/>
      <c r="K589" s="202"/>
      <c r="L589" s="202"/>
      <c r="M589" s="202"/>
    </row>
    <row r="590" spans="1:13" x14ac:dyDescent="0.25">
      <c r="A590" s="188" t="s">
        <v>393</v>
      </c>
      <c r="B590" s="169" t="s">
        <v>580</v>
      </c>
      <c r="C590" s="169" t="s">
        <v>165</v>
      </c>
      <c r="D590" s="74" t="s">
        <v>14</v>
      </c>
      <c r="E590" s="68" t="s">
        <v>23</v>
      </c>
      <c r="F590" s="71" t="s">
        <v>204</v>
      </c>
      <c r="G590" s="219">
        <v>1</v>
      </c>
      <c r="H590" s="71" t="s">
        <v>204</v>
      </c>
      <c r="I590" s="98"/>
      <c r="J590" s="258"/>
      <c r="K590" s="202"/>
      <c r="L590" s="202"/>
      <c r="M590" s="202"/>
    </row>
    <row r="591" spans="1:13" x14ac:dyDescent="0.25">
      <c r="A591" s="188" t="s">
        <v>394</v>
      </c>
      <c r="B591" s="169" t="s">
        <v>581</v>
      </c>
      <c r="C591" s="169" t="s">
        <v>165</v>
      </c>
      <c r="D591" s="74" t="s">
        <v>14</v>
      </c>
      <c r="E591" s="68" t="s">
        <v>23</v>
      </c>
      <c r="F591" s="71" t="s">
        <v>204</v>
      </c>
      <c r="G591" s="219">
        <v>1</v>
      </c>
      <c r="H591" s="71" t="s">
        <v>204</v>
      </c>
      <c r="I591" s="203"/>
      <c r="J591" s="258"/>
      <c r="K591" s="202"/>
      <c r="L591" s="202"/>
      <c r="M591" s="202"/>
    </row>
    <row r="592" spans="1:13" x14ac:dyDescent="0.25">
      <c r="A592" s="235" t="s">
        <v>395</v>
      </c>
      <c r="B592" s="169" t="s">
        <v>559</v>
      </c>
      <c r="C592" s="169" t="s">
        <v>165</v>
      </c>
      <c r="D592" s="199" t="s">
        <v>14</v>
      </c>
      <c r="E592" s="68" t="s">
        <v>23</v>
      </c>
      <c r="F592" s="71" t="s">
        <v>168</v>
      </c>
      <c r="G592" s="219">
        <v>2</v>
      </c>
      <c r="H592" s="71" t="s">
        <v>204</v>
      </c>
      <c r="I592" s="203"/>
      <c r="J592" s="258"/>
      <c r="K592" s="202"/>
      <c r="L592" s="202"/>
      <c r="M592" s="202"/>
    </row>
    <row r="593" spans="1:13" x14ac:dyDescent="0.25">
      <c r="A593" s="235" t="s">
        <v>476</v>
      </c>
      <c r="B593" s="169" t="s">
        <v>511</v>
      </c>
      <c r="C593" s="169" t="s">
        <v>165</v>
      </c>
      <c r="D593" s="199" t="s">
        <v>14</v>
      </c>
      <c r="E593" s="68" t="s">
        <v>23</v>
      </c>
      <c r="F593" s="71" t="s">
        <v>204</v>
      </c>
      <c r="G593" s="219">
        <v>1</v>
      </c>
      <c r="H593" s="71" t="s">
        <v>204</v>
      </c>
      <c r="I593" s="203"/>
      <c r="J593" s="258"/>
      <c r="K593" s="202"/>
      <c r="L593" s="202"/>
      <c r="M593" s="202"/>
    </row>
    <row r="594" spans="1:13" x14ac:dyDescent="0.25">
      <c r="A594" s="235" t="s">
        <v>355</v>
      </c>
      <c r="B594" s="169" t="s">
        <v>511</v>
      </c>
      <c r="C594" s="169" t="s">
        <v>165</v>
      </c>
      <c r="D594" s="199" t="s">
        <v>14</v>
      </c>
      <c r="E594" s="68" t="s">
        <v>23</v>
      </c>
      <c r="F594" s="71" t="s">
        <v>204</v>
      </c>
      <c r="G594" s="219">
        <v>1</v>
      </c>
      <c r="H594" s="71" t="s">
        <v>235</v>
      </c>
      <c r="I594" s="203"/>
      <c r="J594" s="258"/>
      <c r="K594" s="202"/>
      <c r="L594" s="202"/>
      <c r="M594" s="202"/>
    </row>
    <row r="595" spans="1:13" x14ac:dyDescent="0.25">
      <c r="A595" s="189" t="s">
        <v>396</v>
      </c>
      <c r="B595" s="67" t="s">
        <v>582</v>
      </c>
      <c r="C595" s="169" t="s">
        <v>165</v>
      </c>
      <c r="D595" s="199" t="s">
        <v>14</v>
      </c>
      <c r="E595" s="68" t="s">
        <v>23</v>
      </c>
      <c r="F595" s="71" t="s">
        <v>168</v>
      </c>
      <c r="G595" s="219">
        <v>1</v>
      </c>
      <c r="H595" s="71" t="s">
        <v>204</v>
      </c>
      <c r="I595" s="203"/>
      <c r="J595" s="258"/>
      <c r="K595" s="202"/>
      <c r="L595" s="202"/>
      <c r="M595" s="202"/>
    </row>
    <row r="596" spans="1:13" x14ac:dyDescent="0.25">
      <c r="A596" s="188" t="s">
        <v>454</v>
      </c>
      <c r="B596" s="66" t="s">
        <v>509</v>
      </c>
      <c r="C596" s="169" t="s">
        <v>165</v>
      </c>
      <c r="D596" s="73" t="s">
        <v>22</v>
      </c>
      <c r="E596" s="68" t="s">
        <v>23</v>
      </c>
      <c r="F596" s="71" t="s">
        <v>168</v>
      </c>
      <c r="G596" s="219">
        <v>2</v>
      </c>
      <c r="H596" s="71" t="s">
        <v>1</v>
      </c>
      <c r="I596" s="244"/>
      <c r="J596" s="248"/>
      <c r="K596" s="202"/>
      <c r="L596" s="202"/>
      <c r="M596" s="202"/>
    </row>
    <row r="597" spans="1:13" x14ac:dyDescent="0.25">
      <c r="A597" s="85" t="s">
        <v>248</v>
      </c>
      <c r="B597" s="66" t="s">
        <v>503</v>
      </c>
      <c r="C597" s="225" t="s">
        <v>102</v>
      </c>
      <c r="D597" s="14" t="s">
        <v>22</v>
      </c>
      <c r="E597" s="5" t="s">
        <v>23</v>
      </c>
      <c r="F597" s="182" t="s">
        <v>204</v>
      </c>
      <c r="G597" s="99">
        <v>1</v>
      </c>
      <c r="H597" s="49" t="s">
        <v>17</v>
      </c>
      <c r="I597" s="203"/>
      <c r="J597" s="202"/>
      <c r="K597" s="202"/>
      <c r="L597" s="202"/>
      <c r="M597" s="202"/>
    </row>
    <row r="598" spans="1:13" x14ac:dyDescent="0.25">
      <c r="A598" s="188" t="s">
        <v>397</v>
      </c>
      <c r="B598" s="66" t="s">
        <v>508</v>
      </c>
      <c r="C598" s="169" t="s">
        <v>165</v>
      </c>
      <c r="D598" s="73" t="s">
        <v>22</v>
      </c>
      <c r="E598" s="68" t="s">
        <v>23</v>
      </c>
      <c r="F598" s="71" t="s">
        <v>168</v>
      </c>
      <c r="G598" s="219">
        <v>2</v>
      </c>
      <c r="H598" s="71" t="s">
        <v>17</v>
      </c>
      <c r="I598" s="203"/>
      <c r="J598" s="202"/>
      <c r="K598" s="202"/>
      <c r="L598" s="202"/>
      <c r="M598" s="202"/>
    </row>
    <row r="599" spans="1:13" x14ac:dyDescent="0.25">
      <c r="A599" s="188" t="s">
        <v>283</v>
      </c>
      <c r="B599" s="169" t="s">
        <v>510</v>
      </c>
      <c r="C599" s="169" t="s">
        <v>165</v>
      </c>
      <c r="D599" s="73" t="s">
        <v>22</v>
      </c>
      <c r="E599" s="68" t="s">
        <v>23</v>
      </c>
      <c r="F599" s="71" t="s">
        <v>204</v>
      </c>
      <c r="G599" s="219">
        <v>1</v>
      </c>
      <c r="H599" s="71" t="s">
        <v>96</v>
      </c>
      <c r="I599" s="203"/>
      <c r="J599" s="202"/>
      <c r="K599" s="202"/>
      <c r="L599" s="202"/>
      <c r="M599" s="202"/>
    </row>
    <row r="600" spans="1:13" x14ac:dyDescent="0.25">
      <c r="A600" s="188" t="s">
        <v>361</v>
      </c>
      <c r="B600" s="169" t="s">
        <v>560</v>
      </c>
      <c r="C600" s="169" t="s">
        <v>165</v>
      </c>
      <c r="D600" s="73" t="s">
        <v>22</v>
      </c>
      <c r="E600" s="68" t="s">
        <v>23</v>
      </c>
      <c r="F600" s="71" t="s">
        <v>168</v>
      </c>
      <c r="G600" s="219">
        <v>2</v>
      </c>
      <c r="H600" s="71" t="s">
        <v>235</v>
      </c>
      <c r="I600" s="203"/>
      <c r="J600" s="202"/>
      <c r="K600" s="202"/>
      <c r="L600" s="202"/>
      <c r="M600" s="202"/>
    </row>
    <row r="601" spans="1:13" x14ac:dyDescent="0.25">
      <c r="A601" s="188" t="s">
        <v>436</v>
      </c>
      <c r="B601" s="169" t="s">
        <v>638</v>
      </c>
      <c r="C601" s="7" t="s">
        <v>165</v>
      </c>
      <c r="D601" s="5" t="s">
        <v>22</v>
      </c>
      <c r="E601" s="68" t="s">
        <v>23</v>
      </c>
      <c r="F601" s="71" t="s">
        <v>168</v>
      </c>
      <c r="G601" s="219">
        <v>2</v>
      </c>
      <c r="H601" s="71" t="s">
        <v>235</v>
      </c>
      <c r="I601" s="203"/>
      <c r="J601" s="202"/>
      <c r="K601" s="202"/>
      <c r="L601" s="202"/>
      <c r="M601" s="202"/>
    </row>
    <row r="602" spans="1:13" x14ac:dyDescent="0.25">
      <c r="A602" s="188" t="s">
        <v>362</v>
      </c>
      <c r="B602" s="169" t="s">
        <v>561</v>
      </c>
      <c r="C602" s="169" t="s">
        <v>165</v>
      </c>
      <c r="D602" s="73" t="s">
        <v>22</v>
      </c>
      <c r="E602" s="68" t="s">
        <v>23</v>
      </c>
      <c r="F602" s="71" t="s">
        <v>168</v>
      </c>
      <c r="G602" s="219">
        <v>2</v>
      </c>
      <c r="H602" s="71" t="s">
        <v>235</v>
      </c>
      <c r="I602" s="203"/>
      <c r="J602" s="202"/>
      <c r="K602" s="202"/>
      <c r="L602" s="202"/>
      <c r="M602" s="202"/>
    </row>
    <row r="603" spans="1:13" x14ac:dyDescent="0.25">
      <c r="A603" s="188" t="s">
        <v>398</v>
      </c>
      <c r="B603" s="169" t="s">
        <v>511</v>
      </c>
      <c r="C603" s="169" t="s">
        <v>165</v>
      </c>
      <c r="D603" s="73" t="s">
        <v>22</v>
      </c>
      <c r="E603" s="68" t="s">
        <v>23</v>
      </c>
      <c r="F603" s="71" t="s">
        <v>204</v>
      </c>
      <c r="G603" s="219">
        <v>1</v>
      </c>
      <c r="H603" s="71" t="s">
        <v>204</v>
      </c>
      <c r="I603" s="203"/>
      <c r="J603" s="202"/>
      <c r="K603" s="202"/>
      <c r="L603" s="202"/>
      <c r="M603" s="202"/>
    </row>
    <row r="604" spans="1:13" x14ac:dyDescent="0.25">
      <c r="A604" s="188" t="s">
        <v>363</v>
      </c>
      <c r="B604" s="67" t="s">
        <v>562</v>
      </c>
      <c r="C604" s="169" t="s">
        <v>165</v>
      </c>
      <c r="D604" s="73" t="s">
        <v>22</v>
      </c>
      <c r="E604" s="68" t="s">
        <v>23</v>
      </c>
      <c r="F604" s="71" t="s">
        <v>204</v>
      </c>
      <c r="G604" s="219">
        <v>1</v>
      </c>
      <c r="H604" s="71" t="s">
        <v>235</v>
      </c>
      <c r="I604" s="203"/>
      <c r="J604" s="202"/>
      <c r="K604" s="202"/>
      <c r="L604" s="202"/>
      <c r="M604" s="202"/>
    </row>
    <row r="605" spans="1:13" x14ac:dyDescent="0.25">
      <c r="A605" s="188" t="s">
        <v>399</v>
      </c>
      <c r="B605" s="67" t="s">
        <v>511</v>
      </c>
      <c r="C605" s="169" t="s">
        <v>165</v>
      </c>
      <c r="D605" s="73" t="s">
        <v>22</v>
      </c>
      <c r="E605" s="68" t="s">
        <v>23</v>
      </c>
      <c r="F605" s="71" t="s">
        <v>204</v>
      </c>
      <c r="G605" s="219">
        <v>1</v>
      </c>
      <c r="H605" s="71" t="s">
        <v>204</v>
      </c>
      <c r="I605" s="244"/>
      <c r="J605" s="202"/>
      <c r="K605" s="202"/>
      <c r="L605" s="202"/>
      <c r="M605" s="202"/>
    </row>
    <row r="606" spans="1:13" x14ac:dyDescent="0.25">
      <c r="A606" s="66" t="s">
        <v>306</v>
      </c>
      <c r="B606" s="66" t="s">
        <v>533</v>
      </c>
      <c r="C606" s="67" t="s">
        <v>165</v>
      </c>
      <c r="D606" s="73" t="s">
        <v>22</v>
      </c>
      <c r="E606" s="5" t="s">
        <v>23</v>
      </c>
      <c r="F606" s="220" t="s">
        <v>168</v>
      </c>
      <c r="G606" s="221">
        <v>2</v>
      </c>
      <c r="H606" s="71" t="s">
        <v>96</v>
      </c>
      <c r="I606" s="203"/>
      <c r="J606" s="202"/>
      <c r="K606" s="202"/>
      <c r="L606" s="202"/>
      <c r="M606" s="202"/>
    </row>
    <row r="607" spans="1:13" x14ac:dyDescent="0.25">
      <c r="A607" s="188" t="s">
        <v>464</v>
      </c>
      <c r="B607" s="67" t="s">
        <v>511</v>
      </c>
      <c r="C607" s="169" t="s">
        <v>165</v>
      </c>
      <c r="D607" s="73" t="s">
        <v>469</v>
      </c>
      <c r="E607" s="68" t="s">
        <v>23</v>
      </c>
      <c r="F607" s="71" t="s">
        <v>168</v>
      </c>
      <c r="G607" s="219">
        <v>2</v>
      </c>
      <c r="H607" s="71" t="s">
        <v>204</v>
      </c>
      <c r="I607" s="203"/>
      <c r="J607" s="202"/>
      <c r="K607" s="202"/>
      <c r="L607" s="202"/>
      <c r="M607" s="202"/>
    </row>
    <row r="608" spans="1:13" x14ac:dyDescent="0.25">
      <c r="A608" s="188" t="s">
        <v>307</v>
      </c>
      <c r="B608" s="67" t="s">
        <v>534</v>
      </c>
      <c r="C608" s="169" t="s">
        <v>165</v>
      </c>
      <c r="D608" s="73" t="s">
        <v>22</v>
      </c>
      <c r="E608" s="68" t="s">
        <v>23</v>
      </c>
      <c r="F608" s="71" t="s">
        <v>168</v>
      </c>
      <c r="G608" s="219">
        <v>2</v>
      </c>
      <c r="H608" s="71" t="s">
        <v>96</v>
      </c>
      <c r="I608" s="244"/>
      <c r="J608" s="202"/>
      <c r="K608" s="202"/>
      <c r="L608" s="202"/>
      <c r="M608" s="202"/>
    </row>
    <row r="609" spans="1:14" x14ac:dyDescent="0.25">
      <c r="A609" s="188" t="s">
        <v>365</v>
      </c>
      <c r="B609" s="67" t="s">
        <v>511</v>
      </c>
      <c r="C609" s="169" t="s">
        <v>165</v>
      </c>
      <c r="D609" s="73" t="s">
        <v>22</v>
      </c>
      <c r="E609" s="68" t="s">
        <v>23</v>
      </c>
      <c r="F609" s="71" t="s">
        <v>168</v>
      </c>
      <c r="G609" s="219">
        <v>2</v>
      </c>
      <c r="H609" s="71" t="s">
        <v>235</v>
      </c>
      <c r="I609" s="203"/>
      <c r="J609" s="202"/>
      <c r="K609" s="202"/>
      <c r="L609" s="202"/>
      <c r="M609" s="202"/>
    </row>
    <row r="610" spans="1:14" ht="15.75" x14ac:dyDescent="0.25">
      <c r="A610" s="168" t="s">
        <v>255</v>
      </c>
      <c r="B610" s="234" t="s">
        <v>538</v>
      </c>
      <c r="C610" s="22" t="s">
        <v>102</v>
      </c>
      <c r="D610" s="14" t="s">
        <v>95</v>
      </c>
      <c r="E610" s="5" t="s">
        <v>23</v>
      </c>
      <c r="F610" s="182" t="s">
        <v>168</v>
      </c>
      <c r="G610" s="99">
        <v>2</v>
      </c>
      <c r="H610" s="99" t="s">
        <v>204</v>
      </c>
      <c r="I610" s="244"/>
      <c r="J610" s="202"/>
      <c r="K610" s="202"/>
      <c r="L610" s="202"/>
      <c r="M610" s="202"/>
    </row>
    <row r="611" spans="1:14" x14ac:dyDescent="0.25">
      <c r="A611" s="169" t="s">
        <v>470</v>
      </c>
      <c r="B611" s="67" t="s">
        <v>511</v>
      </c>
      <c r="C611" s="169" t="s">
        <v>165</v>
      </c>
      <c r="D611" s="73" t="s">
        <v>99</v>
      </c>
      <c r="E611" s="68" t="s">
        <v>23</v>
      </c>
      <c r="F611" s="71" t="s">
        <v>168</v>
      </c>
      <c r="G611" s="219">
        <v>2</v>
      </c>
      <c r="H611" s="71" t="s">
        <v>204</v>
      </c>
      <c r="I611" s="203"/>
      <c r="J611" s="202"/>
      <c r="K611" s="202"/>
      <c r="L611" s="202"/>
      <c r="M611" s="202"/>
    </row>
    <row r="612" spans="1:14" x14ac:dyDescent="0.25">
      <c r="A612" s="67" t="s">
        <v>402</v>
      </c>
      <c r="B612" s="66" t="s">
        <v>511</v>
      </c>
      <c r="C612" s="67" t="s">
        <v>165</v>
      </c>
      <c r="D612" s="73" t="s">
        <v>99</v>
      </c>
      <c r="E612" s="5" t="s">
        <v>23</v>
      </c>
      <c r="F612" s="51" t="s">
        <v>168</v>
      </c>
      <c r="G612" s="221">
        <v>2</v>
      </c>
      <c r="H612" s="71" t="s">
        <v>204</v>
      </c>
      <c r="I612" s="244"/>
      <c r="J612" s="202"/>
      <c r="K612" s="202"/>
      <c r="L612" s="202"/>
      <c r="M612" s="202"/>
    </row>
    <row r="613" spans="1:14" x14ac:dyDescent="0.25">
      <c r="A613" s="169" t="s">
        <v>403</v>
      </c>
      <c r="B613" s="169" t="s">
        <v>511</v>
      </c>
      <c r="C613" s="169" t="s">
        <v>165</v>
      </c>
      <c r="D613" s="73" t="s">
        <v>99</v>
      </c>
      <c r="E613" s="68" t="s">
        <v>23</v>
      </c>
      <c r="F613" s="71" t="s">
        <v>168</v>
      </c>
      <c r="G613" s="219">
        <v>2</v>
      </c>
      <c r="H613" s="71" t="s">
        <v>204</v>
      </c>
      <c r="I613" s="244"/>
      <c r="J613" s="202"/>
      <c r="K613" s="202"/>
      <c r="L613" s="202"/>
      <c r="M613" s="202"/>
    </row>
    <row r="614" spans="1:14" x14ac:dyDescent="0.25">
      <c r="A614" s="169" t="s">
        <v>404</v>
      </c>
      <c r="B614" s="169" t="s">
        <v>511</v>
      </c>
      <c r="C614" s="169" t="s">
        <v>165</v>
      </c>
      <c r="D614" s="73" t="s">
        <v>99</v>
      </c>
      <c r="E614" s="68" t="s">
        <v>23</v>
      </c>
      <c r="F614" s="71" t="s">
        <v>168</v>
      </c>
      <c r="G614" s="219">
        <v>2</v>
      </c>
      <c r="H614" s="71" t="s">
        <v>204</v>
      </c>
      <c r="I614" s="244"/>
      <c r="J614" s="202"/>
      <c r="K614" s="202"/>
      <c r="L614" s="202"/>
      <c r="M614" s="202"/>
    </row>
    <row r="615" spans="1:14" x14ac:dyDescent="0.25">
      <c r="A615" s="169" t="s">
        <v>471</v>
      </c>
      <c r="B615" s="169" t="s">
        <v>563</v>
      </c>
      <c r="C615" s="169" t="s">
        <v>165</v>
      </c>
      <c r="D615" s="73" t="s">
        <v>99</v>
      </c>
      <c r="E615" s="68" t="s">
        <v>23</v>
      </c>
      <c r="F615" s="71" t="s">
        <v>204</v>
      </c>
      <c r="G615" s="219">
        <v>2</v>
      </c>
      <c r="H615" s="71" t="s">
        <v>235</v>
      </c>
      <c r="I615" s="244"/>
      <c r="J615" s="202"/>
      <c r="K615" s="202"/>
      <c r="L615" s="202"/>
      <c r="M615" s="202"/>
    </row>
    <row r="616" spans="1:14" x14ac:dyDescent="0.25">
      <c r="A616" s="169" t="s">
        <v>405</v>
      </c>
      <c r="B616" s="169" t="s">
        <v>511</v>
      </c>
      <c r="C616" s="169" t="s">
        <v>165</v>
      </c>
      <c r="D616" s="73" t="s">
        <v>99</v>
      </c>
      <c r="E616" s="68" t="s">
        <v>23</v>
      </c>
      <c r="F616" s="71" t="s">
        <v>168</v>
      </c>
      <c r="G616" s="219">
        <v>2</v>
      </c>
      <c r="H616" s="71" t="s">
        <v>204</v>
      </c>
      <c r="I616" s="244"/>
      <c r="J616" s="202"/>
      <c r="K616" s="202"/>
      <c r="L616" s="202"/>
      <c r="M616" s="202"/>
    </row>
    <row r="617" spans="1:14" x14ac:dyDescent="0.25">
      <c r="A617" s="169" t="s">
        <v>406</v>
      </c>
      <c r="B617" s="169" t="s">
        <v>511</v>
      </c>
      <c r="C617" s="169" t="s">
        <v>165</v>
      </c>
      <c r="D617" s="73" t="s">
        <v>99</v>
      </c>
      <c r="E617" s="68" t="s">
        <v>23</v>
      </c>
      <c r="F617" s="71" t="s">
        <v>168</v>
      </c>
      <c r="G617" s="219">
        <v>2</v>
      </c>
      <c r="H617" s="71" t="s">
        <v>204</v>
      </c>
      <c r="I617" s="244"/>
      <c r="J617" s="202"/>
      <c r="K617" s="202"/>
      <c r="L617" s="202"/>
      <c r="M617" s="202"/>
    </row>
    <row r="618" spans="1:14" x14ac:dyDescent="0.25">
      <c r="A618" s="218" t="s">
        <v>261</v>
      </c>
      <c r="B618" s="6" t="s">
        <v>604</v>
      </c>
      <c r="C618" s="13" t="s">
        <v>102</v>
      </c>
      <c r="D618" s="5" t="s">
        <v>99</v>
      </c>
      <c r="E618" s="68" t="s">
        <v>23</v>
      </c>
      <c r="F618" s="71" t="s">
        <v>168</v>
      </c>
      <c r="G618" s="58">
        <v>2</v>
      </c>
      <c r="H618" s="70" t="s">
        <v>17</v>
      </c>
      <c r="I618" s="203"/>
      <c r="J618" s="202"/>
      <c r="K618" s="202"/>
      <c r="L618" s="202"/>
      <c r="M618" s="202"/>
    </row>
    <row r="619" spans="1:14" x14ac:dyDescent="0.25">
      <c r="A619" s="169" t="s">
        <v>475</v>
      </c>
      <c r="B619" s="169" t="s">
        <v>511</v>
      </c>
      <c r="C619" s="169" t="s">
        <v>165</v>
      </c>
      <c r="D619" s="74" t="s">
        <v>52</v>
      </c>
      <c r="E619" s="68" t="s">
        <v>23</v>
      </c>
      <c r="F619" s="71" t="s">
        <v>204</v>
      </c>
      <c r="G619" s="219">
        <v>1</v>
      </c>
      <c r="H619" s="71" t="s">
        <v>204</v>
      </c>
      <c r="I619" s="244"/>
      <c r="J619" s="258"/>
      <c r="K619" s="202"/>
      <c r="L619" s="202"/>
      <c r="M619" s="202"/>
    </row>
    <row r="620" spans="1:14" x14ac:dyDescent="0.25">
      <c r="A620" s="169" t="s">
        <v>474</v>
      </c>
      <c r="B620" s="169" t="s">
        <v>511</v>
      </c>
      <c r="C620" s="169" t="s">
        <v>165</v>
      </c>
      <c r="D620" s="74" t="s">
        <v>52</v>
      </c>
      <c r="E620" s="68" t="s">
        <v>23</v>
      </c>
      <c r="F620" s="71" t="s">
        <v>204</v>
      </c>
      <c r="G620" s="219">
        <v>1</v>
      </c>
      <c r="H620" s="71" t="s">
        <v>204</v>
      </c>
      <c r="I620" s="244"/>
      <c r="J620" s="258"/>
      <c r="K620" s="202"/>
      <c r="L620" s="202"/>
      <c r="M620" s="202"/>
    </row>
    <row r="621" spans="1:14" x14ac:dyDescent="0.25">
      <c r="A621" s="169" t="s">
        <v>463</v>
      </c>
      <c r="B621" s="67" t="s">
        <v>511</v>
      </c>
      <c r="C621" s="169" t="s">
        <v>165</v>
      </c>
      <c r="D621" s="74" t="s">
        <v>52</v>
      </c>
      <c r="E621" s="68" t="s">
        <v>23</v>
      </c>
      <c r="F621" s="71" t="s">
        <v>168</v>
      </c>
      <c r="G621" s="219">
        <v>2</v>
      </c>
      <c r="H621" s="71" t="s">
        <v>204</v>
      </c>
      <c r="I621" s="244"/>
      <c r="J621" s="258"/>
      <c r="K621" s="202"/>
      <c r="L621" s="202"/>
      <c r="M621" s="202"/>
    </row>
    <row r="622" spans="1:14" x14ac:dyDescent="0.25">
      <c r="A622" s="66" t="s">
        <v>424</v>
      </c>
      <c r="B622" s="67" t="s">
        <v>594</v>
      </c>
      <c r="C622" s="67" t="s">
        <v>102</v>
      </c>
      <c r="D622" s="73" t="s">
        <v>52</v>
      </c>
      <c r="E622" s="5" t="s">
        <v>23</v>
      </c>
      <c r="F622" s="220" t="s">
        <v>168</v>
      </c>
      <c r="G622" s="221">
        <v>2</v>
      </c>
      <c r="H622" s="71" t="s">
        <v>235</v>
      </c>
      <c r="I622" s="244"/>
      <c r="J622" s="258"/>
      <c r="K622" s="250"/>
      <c r="L622" s="250"/>
      <c r="M622" s="250"/>
      <c r="N622" s="250"/>
    </row>
    <row r="623" spans="1:14" x14ac:dyDescent="0.25">
      <c r="A623" s="67" t="s">
        <v>472</v>
      </c>
      <c r="B623" s="66" t="s">
        <v>511</v>
      </c>
      <c r="C623" s="67" t="s">
        <v>165</v>
      </c>
      <c r="D623" s="74" t="s">
        <v>52</v>
      </c>
      <c r="E623" s="5" t="s">
        <v>23</v>
      </c>
      <c r="F623" s="51" t="s">
        <v>168</v>
      </c>
      <c r="G623" s="221">
        <v>2</v>
      </c>
      <c r="H623" s="71" t="s">
        <v>204</v>
      </c>
      <c r="I623" s="244"/>
      <c r="J623" s="258"/>
      <c r="K623" s="250"/>
      <c r="L623" s="250"/>
      <c r="M623" s="250"/>
      <c r="N623" s="250"/>
    </row>
    <row r="624" spans="1:14" x14ac:dyDescent="0.25">
      <c r="A624" s="66" t="s">
        <v>407</v>
      </c>
      <c r="B624" s="67" t="s">
        <v>583</v>
      </c>
      <c r="C624" s="67" t="s">
        <v>102</v>
      </c>
      <c r="D624" s="73" t="s">
        <v>52</v>
      </c>
      <c r="E624" s="5" t="s">
        <v>23</v>
      </c>
      <c r="F624" s="220" t="s">
        <v>168</v>
      </c>
      <c r="G624" s="221">
        <v>2</v>
      </c>
      <c r="H624" s="71" t="s">
        <v>204</v>
      </c>
      <c r="I624" s="246"/>
      <c r="J624" s="258"/>
      <c r="K624" s="250"/>
      <c r="L624" s="250"/>
      <c r="M624" s="250"/>
      <c r="N624" s="250"/>
    </row>
    <row r="625" spans="1:14" x14ac:dyDescent="0.25">
      <c r="K625" s="250"/>
      <c r="L625" s="250"/>
      <c r="M625" s="250"/>
      <c r="N625" s="250"/>
    </row>
    <row r="626" spans="1:14" x14ac:dyDescent="0.25">
      <c r="K626" s="250"/>
      <c r="L626" s="250"/>
      <c r="M626" s="250"/>
      <c r="N626" s="250"/>
    </row>
    <row r="627" spans="1:14" x14ac:dyDescent="0.25">
      <c r="K627" s="250"/>
      <c r="L627" s="250"/>
      <c r="M627" s="250"/>
      <c r="N627" s="250"/>
    </row>
    <row r="628" spans="1:14" ht="15" customHeight="1" x14ac:dyDescent="0.25">
      <c r="A628" s="267" t="s">
        <v>168</v>
      </c>
      <c r="B628" s="268"/>
      <c r="C628" s="268"/>
      <c r="D628" s="268"/>
      <c r="E628" s="268"/>
      <c r="F628" s="268"/>
      <c r="G628" s="268"/>
      <c r="H628" s="268"/>
      <c r="I628" s="240"/>
      <c r="K628" s="250"/>
      <c r="L628" s="250"/>
      <c r="M628" s="250"/>
      <c r="N628" s="250"/>
    </row>
    <row r="629" spans="1:14" ht="15" customHeight="1" x14ac:dyDescent="0.25">
      <c r="A629" s="268"/>
      <c r="B629" s="268"/>
      <c r="C629" s="268"/>
      <c r="D629" s="268"/>
      <c r="E629" s="268"/>
      <c r="F629" s="268"/>
      <c r="G629" s="268"/>
      <c r="H629" s="268"/>
      <c r="I629" s="240"/>
      <c r="K629" s="250"/>
      <c r="L629" s="250"/>
      <c r="M629" s="250"/>
      <c r="N629" s="250"/>
    </row>
    <row r="630" spans="1:14" ht="15" customHeight="1" x14ac:dyDescent="0.25">
      <c r="A630" s="268"/>
      <c r="B630" s="268"/>
      <c r="C630" s="268"/>
      <c r="D630" s="268"/>
      <c r="E630" s="268"/>
      <c r="F630" s="268"/>
      <c r="G630" s="268"/>
      <c r="H630" s="268"/>
      <c r="I630" s="240"/>
      <c r="K630" s="250"/>
      <c r="L630" s="250"/>
      <c r="M630" s="250"/>
      <c r="N630" s="250"/>
    </row>
    <row r="631" spans="1:14" ht="15" customHeight="1" x14ac:dyDescent="0.25">
      <c r="A631" s="268"/>
      <c r="B631" s="268"/>
      <c r="C631" s="268"/>
      <c r="D631" s="268"/>
      <c r="E631" s="268"/>
      <c r="F631" s="268"/>
      <c r="G631" s="268"/>
      <c r="H631" s="268"/>
      <c r="I631" s="203"/>
      <c r="K631" s="250"/>
      <c r="L631" s="250"/>
      <c r="M631" s="250"/>
      <c r="N631" s="250"/>
    </row>
    <row r="632" spans="1:14" ht="85.5" x14ac:dyDescent="0.25">
      <c r="A632" s="166" t="s">
        <v>3</v>
      </c>
      <c r="B632" s="167" t="s">
        <v>4</v>
      </c>
      <c r="C632" s="167" t="s">
        <v>5</v>
      </c>
      <c r="D632" s="2" t="s">
        <v>6</v>
      </c>
      <c r="E632" s="3" t="s">
        <v>7</v>
      </c>
      <c r="F632" s="4" t="s">
        <v>8</v>
      </c>
      <c r="G632" s="3" t="s">
        <v>9</v>
      </c>
      <c r="H632" s="1" t="s">
        <v>10</v>
      </c>
      <c r="I632" s="203"/>
      <c r="J632" s="202"/>
      <c r="K632" s="250"/>
      <c r="L632" s="250"/>
      <c r="M632" s="250"/>
      <c r="N632" s="250"/>
    </row>
    <row r="633" spans="1:14" x14ac:dyDescent="0.25">
      <c r="A633" s="6" t="s">
        <v>11</v>
      </c>
      <c r="B633" s="6" t="s">
        <v>12</v>
      </c>
      <c r="C633" s="7" t="s">
        <v>13</v>
      </c>
      <c r="D633" s="5" t="s">
        <v>14</v>
      </c>
      <c r="E633" s="5" t="s">
        <v>15</v>
      </c>
      <c r="F633" s="71" t="s">
        <v>16</v>
      </c>
      <c r="G633" s="219">
        <v>34</v>
      </c>
      <c r="H633" s="71" t="s">
        <v>17</v>
      </c>
      <c r="I633" s="244"/>
      <c r="J633" s="202"/>
      <c r="K633" s="250"/>
      <c r="L633" s="250"/>
      <c r="M633" s="250"/>
      <c r="N633" s="250"/>
    </row>
    <row r="634" spans="1:14" x14ac:dyDescent="0.25">
      <c r="A634" s="10" t="s">
        <v>19</v>
      </c>
      <c r="B634" s="79" t="s">
        <v>20</v>
      </c>
      <c r="C634" s="7" t="s">
        <v>21</v>
      </c>
      <c r="D634" s="5" t="s">
        <v>22</v>
      </c>
      <c r="E634" s="5" t="s">
        <v>15</v>
      </c>
      <c r="F634" s="71" t="s">
        <v>32</v>
      </c>
      <c r="G634" s="219">
        <v>32</v>
      </c>
      <c r="H634" s="71" t="s">
        <v>17</v>
      </c>
      <c r="I634" s="245"/>
      <c r="J634" s="202"/>
      <c r="K634" s="250"/>
      <c r="L634" s="250"/>
      <c r="M634" s="250"/>
      <c r="N634" s="250"/>
    </row>
    <row r="635" spans="1:14" x14ac:dyDescent="0.25">
      <c r="A635" s="12" t="s">
        <v>25</v>
      </c>
      <c r="B635" s="12" t="s">
        <v>26</v>
      </c>
      <c r="C635" s="7" t="s">
        <v>13</v>
      </c>
      <c r="D635" s="5" t="s">
        <v>27</v>
      </c>
      <c r="E635" s="5" t="s">
        <v>15</v>
      </c>
      <c r="F635" s="71" t="s">
        <v>16</v>
      </c>
      <c r="G635" s="219">
        <v>34</v>
      </c>
      <c r="H635" s="71" t="s">
        <v>17</v>
      </c>
      <c r="I635" s="244"/>
      <c r="J635" s="202"/>
      <c r="K635" s="250"/>
      <c r="L635" s="250"/>
      <c r="M635" s="250"/>
      <c r="N635" s="250"/>
    </row>
    <row r="636" spans="1:14" x14ac:dyDescent="0.25">
      <c r="A636" s="13" t="s">
        <v>28</v>
      </c>
      <c r="B636" s="13" t="s">
        <v>29</v>
      </c>
      <c r="C636" s="7" t="s">
        <v>30</v>
      </c>
      <c r="D636" s="5" t="s">
        <v>31</v>
      </c>
      <c r="E636" s="5" t="s">
        <v>15</v>
      </c>
      <c r="F636" s="71" t="s">
        <v>32</v>
      </c>
      <c r="G636" s="219">
        <v>32</v>
      </c>
      <c r="H636" s="71" t="s">
        <v>17</v>
      </c>
      <c r="I636" s="244"/>
      <c r="J636" s="242"/>
      <c r="K636" s="251"/>
      <c r="L636" s="250"/>
      <c r="M636" s="250"/>
      <c r="N636" s="250"/>
    </row>
    <row r="637" spans="1:14" x14ac:dyDescent="0.25">
      <c r="A637" s="6" t="s">
        <v>33</v>
      </c>
      <c r="B637" s="6" t="s">
        <v>34</v>
      </c>
      <c r="C637" s="7" t="s">
        <v>13</v>
      </c>
      <c r="D637" s="5" t="s">
        <v>35</v>
      </c>
      <c r="E637" s="5" t="s">
        <v>15</v>
      </c>
      <c r="F637" s="71" t="s">
        <v>36</v>
      </c>
      <c r="G637" s="219">
        <v>30</v>
      </c>
      <c r="H637" s="71" t="s">
        <v>17</v>
      </c>
      <c r="I637" s="244"/>
      <c r="J637" s="242"/>
      <c r="K637" s="251"/>
      <c r="L637" s="250"/>
      <c r="M637" s="250"/>
      <c r="N637" s="250"/>
    </row>
    <row r="638" spans="1:14" x14ac:dyDescent="0.25">
      <c r="A638" s="6" t="s">
        <v>37</v>
      </c>
      <c r="B638" s="6" t="s">
        <v>38</v>
      </c>
      <c r="C638" s="7" t="s">
        <v>13</v>
      </c>
      <c r="D638" s="5" t="s">
        <v>35</v>
      </c>
      <c r="E638" s="5" t="s">
        <v>15</v>
      </c>
      <c r="F638" s="71" t="s">
        <v>36</v>
      </c>
      <c r="G638" s="219">
        <v>30</v>
      </c>
      <c r="H638" s="71" t="s">
        <v>39</v>
      </c>
      <c r="I638" s="244"/>
      <c r="J638" s="202"/>
      <c r="K638" s="250"/>
      <c r="L638" s="250"/>
      <c r="M638" s="250"/>
      <c r="N638" s="250"/>
    </row>
    <row r="639" spans="1:14" x14ac:dyDescent="0.25">
      <c r="A639" s="6" t="s">
        <v>41</v>
      </c>
      <c r="B639" s="6" t="s">
        <v>42</v>
      </c>
      <c r="C639" s="7" t="s">
        <v>13</v>
      </c>
      <c r="D639" s="5" t="s">
        <v>35</v>
      </c>
      <c r="E639" s="5" t="s">
        <v>15</v>
      </c>
      <c r="F639" s="71" t="s">
        <v>43</v>
      </c>
      <c r="G639" s="219">
        <v>29</v>
      </c>
      <c r="H639" s="71" t="s">
        <v>17</v>
      </c>
      <c r="I639" s="244"/>
      <c r="J639" s="202"/>
      <c r="K639" s="250"/>
      <c r="L639" s="250"/>
      <c r="M639" s="250"/>
      <c r="N639" s="250"/>
    </row>
    <row r="640" spans="1:14" x14ac:dyDescent="0.25">
      <c r="A640" s="12" t="s">
        <v>44</v>
      </c>
      <c r="B640" s="12" t="s">
        <v>45</v>
      </c>
      <c r="C640" s="7" t="s">
        <v>30</v>
      </c>
      <c r="D640" s="5" t="s">
        <v>27</v>
      </c>
      <c r="E640" s="5" t="s">
        <v>15</v>
      </c>
      <c r="F640" s="71" t="s">
        <v>36</v>
      </c>
      <c r="G640" s="219">
        <v>29</v>
      </c>
      <c r="H640" s="71" t="s">
        <v>17</v>
      </c>
      <c r="I640" s="244"/>
      <c r="J640" s="202"/>
      <c r="K640" s="250"/>
      <c r="L640" s="250"/>
      <c r="M640" s="250"/>
      <c r="N640" s="250"/>
    </row>
    <row r="641" spans="1:14" x14ac:dyDescent="0.25">
      <c r="A641" s="13" t="s">
        <v>46</v>
      </c>
      <c r="B641" s="13" t="s">
        <v>47</v>
      </c>
      <c r="C641" s="7" t="s">
        <v>30</v>
      </c>
      <c r="D641" s="5" t="s">
        <v>31</v>
      </c>
      <c r="E641" s="5" t="s">
        <v>15</v>
      </c>
      <c r="F641" s="71" t="s">
        <v>36</v>
      </c>
      <c r="G641" s="219">
        <v>29</v>
      </c>
      <c r="H641" s="71" t="s">
        <v>17</v>
      </c>
      <c r="I641" s="244"/>
      <c r="J641" s="202"/>
      <c r="K641" s="250"/>
      <c r="L641" s="250"/>
      <c r="M641" s="250"/>
      <c r="N641" s="250"/>
    </row>
    <row r="642" spans="1:14" x14ac:dyDescent="0.25">
      <c r="A642" s="13" t="s">
        <v>48</v>
      </c>
      <c r="B642" s="13" t="s">
        <v>49</v>
      </c>
      <c r="C642" s="7" t="s">
        <v>30</v>
      </c>
      <c r="D642" s="5" t="s">
        <v>31</v>
      </c>
      <c r="E642" s="5" t="s">
        <v>15</v>
      </c>
      <c r="F642" s="71" t="s">
        <v>36</v>
      </c>
      <c r="G642" s="219">
        <v>29</v>
      </c>
      <c r="H642" s="71" t="s">
        <v>17</v>
      </c>
      <c r="I642" s="244"/>
      <c r="J642" s="202"/>
      <c r="K642" s="250"/>
      <c r="L642" s="250"/>
      <c r="M642" s="250"/>
      <c r="N642" s="250"/>
    </row>
    <row r="643" spans="1:14" x14ac:dyDescent="0.25">
      <c r="A643" s="6" t="s">
        <v>50</v>
      </c>
      <c r="B643" s="7" t="s">
        <v>51</v>
      </c>
      <c r="C643" s="7" t="s">
        <v>30</v>
      </c>
      <c r="D643" s="5" t="s">
        <v>52</v>
      </c>
      <c r="E643" s="5" t="s">
        <v>15</v>
      </c>
      <c r="F643" s="71" t="s">
        <v>36</v>
      </c>
      <c r="G643" s="219">
        <v>30</v>
      </c>
      <c r="H643" s="71" t="s">
        <v>17</v>
      </c>
      <c r="I643" s="244"/>
      <c r="J643" s="202"/>
      <c r="K643" s="250"/>
      <c r="L643" s="250"/>
      <c r="M643" s="250"/>
      <c r="N643" s="250"/>
    </row>
    <row r="644" spans="1:14" x14ac:dyDescent="0.25">
      <c r="A644" s="6" t="s">
        <v>53</v>
      </c>
      <c r="B644" s="7" t="s">
        <v>54</v>
      </c>
      <c r="C644" s="7" t="s">
        <v>30</v>
      </c>
      <c r="D644" s="5" t="s">
        <v>52</v>
      </c>
      <c r="E644" s="5" t="s">
        <v>15</v>
      </c>
      <c r="F644" s="71" t="s">
        <v>36</v>
      </c>
      <c r="G644" s="219">
        <v>30</v>
      </c>
      <c r="H644" s="71" t="s">
        <v>17</v>
      </c>
      <c r="I644" s="244"/>
      <c r="J644" s="202"/>
      <c r="K644" s="250"/>
      <c r="L644" s="250"/>
      <c r="M644" s="250"/>
      <c r="N644" s="250"/>
    </row>
    <row r="645" spans="1:14" x14ac:dyDescent="0.25">
      <c r="A645" s="6" t="s">
        <v>55</v>
      </c>
      <c r="B645" s="6" t="s">
        <v>56</v>
      </c>
      <c r="C645" s="7" t="s">
        <v>30</v>
      </c>
      <c r="D645" s="5" t="s">
        <v>35</v>
      </c>
      <c r="E645" s="5" t="s">
        <v>15</v>
      </c>
      <c r="F645" s="71" t="s">
        <v>43</v>
      </c>
      <c r="G645" s="219">
        <v>29</v>
      </c>
      <c r="H645" s="71" t="s">
        <v>17</v>
      </c>
      <c r="I645" s="244"/>
      <c r="J645" s="202"/>
      <c r="K645" s="250"/>
      <c r="L645" s="250"/>
      <c r="M645" s="250"/>
      <c r="N645" s="250"/>
    </row>
    <row r="646" spans="1:14" x14ac:dyDescent="0.25">
      <c r="A646" s="12" t="s">
        <v>57</v>
      </c>
      <c r="B646" s="12" t="s">
        <v>58</v>
      </c>
      <c r="C646" s="7" t="s">
        <v>30</v>
      </c>
      <c r="D646" s="5" t="s">
        <v>27</v>
      </c>
      <c r="E646" s="5" t="s">
        <v>15</v>
      </c>
      <c r="F646" s="71" t="s">
        <v>59</v>
      </c>
      <c r="G646" s="219">
        <v>28</v>
      </c>
      <c r="H646" s="71" t="s">
        <v>17</v>
      </c>
      <c r="I646" s="244"/>
      <c r="J646" s="202"/>
      <c r="K646" s="250"/>
      <c r="L646" s="250"/>
      <c r="M646" s="250"/>
      <c r="N646" s="250"/>
    </row>
    <row r="647" spans="1:14" x14ac:dyDescent="0.25">
      <c r="A647" s="6" t="s">
        <v>60</v>
      </c>
      <c r="B647" s="12" t="s">
        <v>61</v>
      </c>
      <c r="C647" s="7" t="s">
        <v>30</v>
      </c>
      <c r="D647" s="5" t="s">
        <v>27</v>
      </c>
      <c r="E647" s="5" t="s">
        <v>15</v>
      </c>
      <c r="F647" s="71" t="s">
        <v>59</v>
      </c>
      <c r="G647" s="219">
        <v>28</v>
      </c>
      <c r="H647" s="71" t="s">
        <v>17</v>
      </c>
      <c r="I647" s="244"/>
      <c r="J647" s="202"/>
      <c r="K647" s="250"/>
      <c r="L647" s="250"/>
      <c r="M647" s="250"/>
      <c r="N647" s="250"/>
    </row>
    <row r="648" spans="1:14" x14ac:dyDescent="0.25">
      <c r="A648" s="6" t="s">
        <v>62</v>
      </c>
      <c r="B648" s="12" t="s">
        <v>63</v>
      </c>
      <c r="C648" s="7" t="s">
        <v>30</v>
      </c>
      <c r="D648" s="5" t="s">
        <v>27</v>
      </c>
      <c r="E648" s="5" t="s">
        <v>15</v>
      </c>
      <c r="F648" s="71" t="s">
        <v>59</v>
      </c>
      <c r="G648" s="219">
        <v>28</v>
      </c>
      <c r="H648" s="71" t="s">
        <v>17</v>
      </c>
      <c r="I648" s="244"/>
      <c r="J648" s="202"/>
      <c r="K648" s="250"/>
      <c r="L648" s="250"/>
      <c r="M648" s="250"/>
      <c r="N648" s="250"/>
    </row>
    <row r="649" spans="1:14" x14ac:dyDescent="0.25">
      <c r="A649" s="13" t="s">
        <v>64</v>
      </c>
      <c r="B649" s="13" t="s">
        <v>65</v>
      </c>
      <c r="C649" s="7" t="s">
        <v>30</v>
      </c>
      <c r="D649" s="5" t="s">
        <v>31</v>
      </c>
      <c r="E649" s="5" t="s">
        <v>15</v>
      </c>
      <c r="F649" s="71" t="s">
        <v>43</v>
      </c>
      <c r="G649" s="219">
        <v>28</v>
      </c>
      <c r="H649" s="71" t="s">
        <v>17</v>
      </c>
      <c r="I649" s="244"/>
      <c r="J649" s="202"/>
      <c r="K649" s="250"/>
      <c r="L649" s="250"/>
      <c r="M649" s="250"/>
      <c r="N649" s="250"/>
    </row>
    <row r="650" spans="1:14" x14ac:dyDescent="0.25">
      <c r="A650" s="6" t="s">
        <v>66</v>
      </c>
      <c r="B650" s="6" t="s">
        <v>67</v>
      </c>
      <c r="C650" s="7" t="s">
        <v>30</v>
      </c>
      <c r="D650" s="5" t="s">
        <v>68</v>
      </c>
      <c r="E650" s="5" t="s">
        <v>15</v>
      </c>
      <c r="F650" s="71" t="s">
        <v>43</v>
      </c>
      <c r="G650" s="219">
        <v>28</v>
      </c>
      <c r="H650" s="71" t="s">
        <v>17</v>
      </c>
      <c r="I650" s="244"/>
      <c r="J650" s="202"/>
      <c r="K650" s="250"/>
      <c r="L650" s="250"/>
      <c r="M650" s="250"/>
      <c r="N650" s="250"/>
    </row>
    <row r="651" spans="1:14" x14ac:dyDescent="0.25">
      <c r="A651" s="6" t="s">
        <v>69</v>
      </c>
      <c r="B651" s="6" t="s">
        <v>70</v>
      </c>
      <c r="C651" s="7" t="s">
        <v>30</v>
      </c>
      <c r="D651" s="5" t="s">
        <v>35</v>
      </c>
      <c r="E651" s="5" t="s">
        <v>15</v>
      </c>
      <c r="F651" s="71" t="s">
        <v>71</v>
      </c>
      <c r="G651" s="219">
        <v>27</v>
      </c>
      <c r="H651" s="71" t="s">
        <v>72</v>
      </c>
      <c r="I651" s="244"/>
      <c r="J651" s="202"/>
      <c r="K651" s="250"/>
      <c r="L651" s="250"/>
      <c r="M651" s="250"/>
      <c r="N651" s="250"/>
    </row>
    <row r="652" spans="1:14" x14ac:dyDescent="0.25">
      <c r="A652" s="6" t="s">
        <v>73</v>
      </c>
      <c r="B652" s="6" t="s">
        <v>74</v>
      </c>
      <c r="C652" s="7" t="s">
        <v>30</v>
      </c>
      <c r="D652" s="5" t="s">
        <v>35</v>
      </c>
      <c r="E652" s="5" t="s">
        <v>15</v>
      </c>
      <c r="F652" s="71" t="s">
        <v>71</v>
      </c>
      <c r="G652" s="219">
        <v>27</v>
      </c>
      <c r="H652" s="71" t="s">
        <v>17</v>
      </c>
      <c r="I652" s="244"/>
      <c r="J652" s="202"/>
      <c r="K652" s="250"/>
      <c r="L652" s="250"/>
      <c r="M652" s="250"/>
      <c r="N652" s="250"/>
    </row>
    <row r="653" spans="1:14" x14ac:dyDescent="0.25">
      <c r="A653" s="6" t="s">
        <v>75</v>
      </c>
      <c r="B653" s="12" t="s">
        <v>76</v>
      </c>
      <c r="C653" s="7" t="s">
        <v>30</v>
      </c>
      <c r="D653" s="5" t="s">
        <v>27</v>
      </c>
      <c r="E653" s="5" t="s">
        <v>15</v>
      </c>
      <c r="F653" s="71" t="s">
        <v>77</v>
      </c>
      <c r="G653" s="219">
        <v>26</v>
      </c>
      <c r="H653" s="71" t="s">
        <v>1</v>
      </c>
      <c r="I653" s="244"/>
      <c r="J653" s="202"/>
      <c r="K653" s="250"/>
      <c r="L653" s="250"/>
      <c r="M653" s="250"/>
      <c r="N653" s="250"/>
    </row>
    <row r="654" spans="1:14" x14ac:dyDescent="0.25">
      <c r="A654" s="6" t="s">
        <v>78</v>
      </c>
      <c r="B654" s="6" t="s">
        <v>79</v>
      </c>
      <c r="C654" s="7" t="s">
        <v>30</v>
      </c>
      <c r="D654" s="5" t="s">
        <v>14</v>
      </c>
      <c r="E654" s="5" t="s">
        <v>15</v>
      </c>
      <c r="F654" s="71" t="s">
        <v>80</v>
      </c>
      <c r="G654" s="219">
        <v>25</v>
      </c>
      <c r="H654" s="71" t="s">
        <v>17</v>
      </c>
      <c r="I654" s="244"/>
      <c r="J654" s="202"/>
      <c r="K654" s="250"/>
      <c r="L654" s="250"/>
      <c r="M654" s="250"/>
      <c r="N654" s="250"/>
    </row>
    <row r="655" spans="1:14" x14ac:dyDescent="0.25">
      <c r="A655" s="6" t="s">
        <v>81</v>
      </c>
      <c r="B655" s="7" t="s">
        <v>82</v>
      </c>
      <c r="C655" s="7" t="s">
        <v>30</v>
      </c>
      <c r="D655" s="5" t="s">
        <v>52</v>
      </c>
      <c r="E655" s="5" t="s">
        <v>15</v>
      </c>
      <c r="F655" s="71" t="s">
        <v>80</v>
      </c>
      <c r="G655" s="219">
        <v>25</v>
      </c>
      <c r="H655" s="71" t="s">
        <v>17</v>
      </c>
      <c r="I655" s="244"/>
      <c r="J655" s="202"/>
      <c r="K655" s="250"/>
      <c r="L655" s="250"/>
      <c r="M655" s="250"/>
      <c r="N655" s="250"/>
    </row>
    <row r="656" spans="1:14" x14ac:dyDescent="0.25">
      <c r="A656" s="13" t="s">
        <v>83</v>
      </c>
      <c r="B656" s="13" t="s">
        <v>84</v>
      </c>
      <c r="C656" s="7" t="s">
        <v>30</v>
      </c>
      <c r="D656" s="5" t="s">
        <v>31</v>
      </c>
      <c r="E656" s="5" t="s">
        <v>15</v>
      </c>
      <c r="F656" s="71" t="s">
        <v>85</v>
      </c>
      <c r="G656" s="219">
        <v>24</v>
      </c>
      <c r="H656" s="71" t="s">
        <v>17</v>
      </c>
      <c r="I656" s="244"/>
      <c r="J656" s="202"/>
      <c r="K656" s="250"/>
      <c r="L656" s="250"/>
      <c r="M656" s="250"/>
      <c r="N656" s="250"/>
    </row>
    <row r="657" spans="1:14" x14ac:dyDescent="0.25">
      <c r="A657" s="6" t="s">
        <v>318</v>
      </c>
      <c r="B657" s="7" t="s">
        <v>319</v>
      </c>
      <c r="C657" s="7" t="s">
        <v>102</v>
      </c>
      <c r="D657" s="5" t="s">
        <v>52</v>
      </c>
      <c r="E657" s="5" t="s">
        <v>15</v>
      </c>
      <c r="F657" s="71" t="s">
        <v>541</v>
      </c>
      <c r="G657" s="219">
        <v>19</v>
      </c>
      <c r="H657" s="71" t="s">
        <v>235</v>
      </c>
      <c r="I657" s="244"/>
      <c r="J657" s="202"/>
      <c r="K657" s="250"/>
      <c r="L657" s="250"/>
      <c r="M657" s="250"/>
      <c r="N657" s="250"/>
    </row>
    <row r="658" spans="1:14" x14ac:dyDescent="0.25">
      <c r="A658" s="6" t="s">
        <v>86</v>
      </c>
      <c r="B658" s="12" t="s">
        <v>87</v>
      </c>
      <c r="C658" s="7" t="s">
        <v>88</v>
      </c>
      <c r="D658" s="5" t="s">
        <v>27</v>
      </c>
      <c r="E658" s="5" t="s">
        <v>15</v>
      </c>
      <c r="F658" s="71" t="s">
        <v>539</v>
      </c>
      <c r="G658" s="219">
        <v>18</v>
      </c>
      <c r="H658" s="71" t="s">
        <v>17</v>
      </c>
      <c r="I658" s="244"/>
      <c r="J658" s="202"/>
      <c r="K658" s="250"/>
      <c r="L658" s="250"/>
      <c r="M658" s="250"/>
      <c r="N658" s="250"/>
    </row>
    <row r="659" spans="1:14" x14ac:dyDescent="0.25">
      <c r="A659" s="13" t="s">
        <v>90</v>
      </c>
      <c r="B659" s="13" t="s">
        <v>91</v>
      </c>
      <c r="C659" s="7" t="s">
        <v>30</v>
      </c>
      <c r="D659" s="5" t="s">
        <v>31</v>
      </c>
      <c r="E659" s="5" t="s">
        <v>15</v>
      </c>
      <c r="F659" s="71" t="s">
        <v>92</v>
      </c>
      <c r="G659" s="219">
        <v>19</v>
      </c>
      <c r="H659" s="71" t="s">
        <v>17</v>
      </c>
      <c r="I659" s="244"/>
      <c r="J659" s="202"/>
      <c r="K659" s="250"/>
      <c r="L659" s="250"/>
      <c r="M659" s="250"/>
      <c r="N659" s="250"/>
    </row>
    <row r="660" spans="1:14" x14ac:dyDescent="0.25">
      <c r="A660" s="6" t="s">
        <v>93</v>
      </c>
      <c r="B660" s="6" t="s">
        <v>94</v>
      </c>
      <c r="C660" s="7" t="s">
        <v>13</v>
      </c>
      <c r="D660" s="5" t="s">
        <v>95</v>
      </c>
      <c r="E660" s="5" t="s">
        <v>15</v>
      </c>
      <c r="F660" s="71" t="s">
        <v>539</v>
      </c>
      <c r="G660" s="219">
        <v>17</v>
      </c>
      <c r="H660" s="71" t="s">
        <v>96</v>
      </c>
      <c r="I660" s="244"/>
      <c r="J660" s="202"/>
      <c r="K660" s="250"/>
      <c r="L660" s="250"/>
      <c r="M660" s="250"/>
      <c r="N660" s="250"/>
    </row>
    <row r="661" spans="1:14" x14ac:dyDescent="0.25">
      <c r="A661" s="12" t="s">
        <v>97</v>
      </c>
      <c r="B661" s="12" t="s">
        <v>98</v>
      </c>
      <c r="C661" s="7" t="s">
        <v>30</v>
      </c>
      <c r="D661" s="5" t="s">
        <v>99</v>
      </c>
      <c r="E661" s="5" t="s">
        <v>15</v>
      </c>
      <c r="F661" s="71" t="s">
        <v>92</v>
      </c>
      <c r="G661" s="219">
        <v>19</v>
      </c>
      <c r="H661" s="71" t="s">
        <v>17</v>
      </c>
      <c r="I661" s="244"/>
      <c r="J661" s="202"/>
      <c r="K661" s="250"/>
      <c r="L661" s="250"/>
      <c r="M661" s="250"/>
      <c r="N661" s="250"/>
    </row>
    <row r="662" spans="1:14" x14ac:dyDescent="0.25">
      <c r="A662" s="13" t="s">
        <v>100</v>
      </c>
      <c r="B662" s="13" t="s">
        <v>101</v>
      </c>
      <c r="C662" s="7" t="s">
        <v>102</v>
      </c>
      <c r="D662" s="5" t="s">
        <v>31</v>
      </c>
      <c r="E662" s="5" t="s">
        <v>15</v>
      </c>
      <c r="F662" s="71" t="s">
        <v>103</v>
      </c>
      <c r="G662" s="219">
        <v>15</v>
      </c>
      <c r="H662" s="71" t="s">
        <v>17</v>
      </c>
      <c r="I662" s="244"/>
      <c r="J662" s="202"/>
      <c r="K662" s="250"/>
      <c r="L662" s="250"/>
      <c r="M662" s="250"/>
      <c r="N662" s="250"/>
    </row>
    <row r="663" spans="1:14" x14ac:dyDescent="0.25">
      <c r="A663" s="18" t="s">
        <v>625</v>
      </c>
      <c r="B663" s="9" t="s">
        <v>105</v>
      </c>
      <c r="C663" s="7" t="s">
        <v>13</v>
      </c>
      <c r="D663" s="47" t="s">
        <v>68</v>
      </c>
      <c r="E663" s="5" t="s">
        <v>15</v>
      </c>
      <c r="F663" s="47" t="s">
        <v>103</v>
      </c>
      <c r="G663" s="56">
        <v>15</v>
      </c>
      <c r="H663" s="48" t="s">
        <v>17</v>
      </c>
      <c r="I663" s="246"/>
      <c r="J663" s="208"/>
      <c r="K663" s="250"/>
      <c r="L663" s="249"/>
      <c r="M663" s="213"/>
      <c r="N663" s="250"/>
    </row>
    <row r="664" spans="1:14" x14ac:dyDescent="0.25">
      <c r="A664" s="6" t="s">
        <v>368</v>
      </c>
      <c r="B664" s="6" t="s">
        <v>107</v>
      </c>
      <c r="C664" s="7" t="s">
        <v>102</v>
      </c>
      <c r="D664" s="5" t="s">
        <v>68</v>
      </c>
      <c r="E664" s="5" t="s">
        <v>15</v>
      </c>
      <c r="F664" s="71" t="s">
        <v>103</v>
      </c>
      <c r="G664" s="219">
        <v>15</v>
      </c>
      <c r="H664" s="71" t="s">
        <v>17</v>
      </c>
      <c r="I664" s="244"/>
      <c r="J664" s="202"/>
      <c r="K664" s="250"/>
      <c r="L664" s="250"/>
      <c r="M664" s="250"/>
      <c r="N664" s="250"/>
    </row>
    <row r="665" spans="1:14" x14ac:dyDescent="0.25">
      <c r="A665" s="12" t="s">
        <v>108</v>
      </c>
      <c r="B665" s="12" t="s">
        <v>109</v>
      </c>
      <c r="C665" s="7" t="s">
        <v>13</v>
      </c>
      <c r="D665" s="5" t="s">
        <v>110</v>
      </c>
      <c r="E665" s="5" t="s">
        <v>15</v>
      </c>
      <c r="F665" s="71" t="s">
        <v>111</v>
      </c>
      <c r="G665" s="219">
        <v>16</v>
      </c>
      <c r="H665" s="71" t="s">
        <v>17</v>
      </c>
      <c r="I665" s="244"/>
      <c r="J665" s="202"/>
      <c r="K665" s="250"/>
      <c r="L665" s="250"/>
      <c r="M665" s="250"/>
      <c r="N665" s="250"/>
    </row>
    <row r="666" spans="1:14" x14ac:dyDescent="0.25">
      <c r="A666" s="13" t="s">
        <v>112</v>
      </c>
      <c r="B666" s="13" t="s">
        <v>113</v>
      </c>
      <c r="C666" s="7" t="s">
        <v>102</v>
      </c>
      <c r="D666" s="5" t="s">
        <v>31</v>
      </c>
      <c r="E666" s="5" t="s">
        <v>15</v>
      </c>
      <c r="F666" s="71" t="s">
        <v>103</v>
      </c>
      <c r="G666" s="219">
        <v>15</v>
      </c>
      <c r="H666" s="71" t="s">
        <v>1</v>
      </c>
      <c r="I666" s="244"/>
      <c r="J666" s="202"/>
      <c r="K666" s="250"/>
      <c r="L666" s="250"/>
      <c r="M666" s="250"/>
      <c r="N666" s="250"/>
    </row>
    <row r="667" spans="1:14" x14ac:dyDescent="0.25">
      <c r="A667" s="13" t="s">
        <v>114</v>
      </c>
      <c r="B667" s="13" t="s">
        <v>115</v>
      </c>
      <c r="C667" s="7" t="s">
        <v>13</v>
      </c>
      <c r="D667" s="5" t="s">
        <v>31</v>
      </c>
      <c r="E667" s="5" t="s">
        <v>15</v>
      </c>
      <c r="F667" s="71" t="s">
        <v>103</v>
      </c>
      <c r="G667" s="219">
        <v>15</v>
      </c>
      <c r="H667" s="71" t="s">
        <v>17</v>
      </c>
      <c r="I667" s="244"/>
      <c r="J667" s="202"/>
      <c r="K667" s="250"/>
      <c r="L667" s="250"/>
      <c r="M667" s="250"/>
      <c r="N667" s="250"/>
    </row>
    <row r="668" spans="1:14" x14ac:dyDescent="0.25">
      <c r="A668" s="6" t="s">
        <v>116</v>
      </c>
      <c r="B668" s="6" t="s">
        <v>117</v>
      </c>
      <c r="C668" s="7" t="s">
        <v>13</v>
      </c>
      <c r="D668" s="5" t="s">
        <v>35</v>
      </c>
      <c r="E668" s="5" t="s">
        <v>15</v>
      </c>
      <c r="F668" s="71" t="s">
        <v>118</v>
      </c>
      <c r="G668" s="219">
        <v>8</v>
      </c>
      <c r="H668" s="71" t="s">
        <v>17</v>
      </c>
      <c r="I668" s="244"/>
      <c r="J668" s="202"/>
      <c r="K668" s="250"/>
      <c r="L668" s="250"/>
      <c r="M668" s="250"/>
      <c r="N668" s="250"/>
    </row>
    <row r="669" spans="1:14" x14ac:dyDescent="0.25">
      <c r="A669" s="6" t="s">
        <v>408</v>
      </c>
      <c r="B669" s="6" t="s">
        <v>120</v>
      </c>
      <c r="C669" s="7" t="s">
        <v>102</v>
      </c>
      <c r="D669" s="5" t="s">
        <v>14</v>
      </c>
      <c r="E669" s="5" t="s">
        <v>15</v>
      </c>
      <c r="F669" s="71" t="s">
        <v>118</v>
      </c>
      <c r="G669" s="219">
        <v>8</v>
      </c>
      <c r="H669" s="71" t="s">
        <v>17</v>
      </c>
      <c r="I669" s="244"/>
      <c r="J669" s="202"/>
      <c r="K669" s="250"/>
      <c r="L669" s="250"/>
      <c r="M669" s="250"/>
      <c r="N669" s="250"/>
    </row>
    <row r="670" spans="1:14" x14ac:dyDescent="0.25">
      <c r="A670" s="6" t="s">
        <v>121</v>
      </c>
      <c r="B670" s="9" t="s">
        <v>122</v>
      </c>
      <c r="C670" s="184" t="s">
        <v>30</v>
      </c>
      <c r="D670" s="47" t="s">
        <v>68</v>
      </c>
      <c r="E670" s="5" t="s">
        <v>15</v>
      </c>
      <c r="F670" s="47" t="s">
        <v>118</v>
      </c>
      <c r="G670" s="224">
        <v>8</v>
      </c>
      <c r="H670" s="48" t="s">
        <v>17</v>
      </c>
      <c r="I670" s="244"/>
      <c r="J670" s="202"/>
      <c r="K670" s="250"/>
      <c r="L670" s="250"/>
      <c r="M670" s="250"/>
      <c r="N670" s="250"/>
    </row>
    <row r="671" spans="1:14" x14ac:dyDescent="0.25">
      <c r="A671" s="6" t="s">
        <v>123</v>
      </c>
      <c r="B671" s="9" t="s">
        <v>124</v>
      </c>
      <c r="C671" s="7" t="s">
        <v>102</v>
      </c>
      <c r="D671" s="47" t="s">
        <v>68</v>
      </c>
      <c r="E671" s="5" t="s">
        <v>15</v>
      </c>
      <c r="F671" s="47" t="s">
        <v>118</v>
      </c>
      <c r="G671" s="56">
        <v>8</v>
      </c>
      <c r="H671" s="48" t="s">
        <v>17</v>
      </c>
      <c r="I671" s="246"/>
      <c r="J671" s="202"/>
      <c r="K671" s="250"/>
      <c r="L671" s="214"/>
      <c r="M671" s="214"/>
      <c r="N671" s="250"/>
    </row>
    <row r="672" spans="1:14" x14ac:dyDescent="0.25">
      <c r="A672" s="12" t="s">
        <v>125</v>
      </c>
      <c r="B672" s="12" t="s">
        <v>126</v>
      </c>
      <c r="C672" s="7" t="s">
        <v>30</v>
      </c>
      <c r="D672" s="5" t="s">
        <v>99</v>
      </c>
      <c r="E672" s="5" t="s">
        <v>15</v>
      </c>
      <c r="F672" s="71" t="s">
        <v>118</v>
      </c>
      <c r="G672" s="219">
        <v>8</v>
      </c>
      <c r="H672" s="71" t="s">
        <v>17</v>
      </c>
      <c r="I672" s="244"/>
      <c r="J672" s="202"/>
      <c r="K672" s="250"/>
      <c r="L672" s="250"/>
      <c r="M672" s="250"/>
      <c r="N672" s="250"/>
    </row>
    <row r="673" spans="1:14" x14ac:dyDescent="0.25">
      <c r="A673" s="12" t="s">
        <v>127</v>
      </c>
      <c r="B673" s="12" t="s">
        <v>128</v>
      </c>
      <c r="C673" s="7" t="s">
        <v>102</v>
      </c>
      <c r="D673" s="5" t="s">
        <v>99</v>
      </c>
      <c r="E673" s="5" t="s">
        <v>15</v>
      </c>
      <c r="F673" s="71" t="s">
        <v>118</v>
      </c>
      <c r="G673" s="219">
        <v>8</v>
      </c>
      <c r="H673" s="71" t="s">
        <v>17</v>
      </c>
      <c r="I673" s="244"/>
      <c r="J673" s="202"/>
      <c r="K673" s="250"/>
      <c r="L673" s="250"/>
      <c r="M673" s="250"/>
      <c r="N673" s="250"/>
    </row>
    <row r="674" spans="1:14" x14ac:dyDescent="0.25">
      <c r="A674" s="6" t="s">
        <v>322</v>
      </c>
      <c r="B674" s="6" t="s">
        <v>323</v>
      </c>
      <c r="C674" s="7" t="s">
        <v>102</v>
      </c>
      <c r="D674" s="5" t="s">
        <v>35</v>
      </c>
      <c r="E674" s="5" t="s">
        <v>15</v>
      </c>
      <c r="F674" s="71" t="s">
        <v>131</v>
      </c>
      <c r="G674" s="219">
        <v>1</v>
      </c>
      <c r="H674" s="71" t="s">
        <v>235</v>
      </c>
      <c r="I674" s="244"/>
      <c r="J674" s="202"/>
      <c r="K674" s="250"/>
      <c r="L674" s="250"/>
      <c r="M674" s="250"/>
      <c r="N674" s="250"/>
    </row>
    <row r="675" spans="1:14" x14ac:dyDescent="0.25">
      <c r="A675" s="6" t="s">
        <v>409</v>
      </c>
      <c r="B675" s="12" t="s">
        <v>410</v>
      </c>
      <c r="C675" s="7" t="s">
        <v>102</v>
      </c>
      <c r="D675" s="5" t="s">
        <v>35</v>
      </c>
      <c r="E675" s="5" t="s">
        <v>15</v>
      </c>
      <c r="F675" s="71" t="s">
        <v>131</v>
      </c>
      <c r="G675" s="219">
        <v>2</v>
      </c>
      <c r="H675" s="71" t="s">
        <v>168</v>
      </c>
      <c r="I675" s="244"/>
      <c r="J675" s="202"/>
      <c r="K675" s="250"/>
      <c r="L675" s="250"/>
      <c r="M675" s="250"/>
      <c r="N675" s="250"/>
    </row>
    <row r="676" spans="1:14" x14ac:dyDescent="0.25">
      <c r="A676" s="6" t="s">
        <v>451</v>
      </c>
      <c r="B676" s="6" t="s">
        <v>130</v>
      </c>
      <c r="C676" s="7" t="s">
        <v>102</v>
      </c>
      <c r="D676" s="5" t="s">
        <v>27</v>
      </c>
      <c r="E676" s="5" t="s">
        <v>15</v>
      </c>
      <c r="F676" s="71" t="s">
        <v>131</v>
      </c>
      <c r="G676" s="219">
        <v>3</v>
      </c>
      <c r="H676" s="71" t="s">
        <v>17</v>
      </c>
      <c r="I676" s="244"/>
      <c r="J676" s="202"/>
      <c r="K676" s="250"/>
      <c r="L676" s="250"/>
      <c r="M676" s="250"/>
      <c r="N676" s="250"/>
    </row>
    <row r="677" spans="1:14" x14ac:dyDescent="0.25">
      <c r="A677" s="6" t="s">
        <v>132</v>
      </c>
      <c r="B677" s="6" t="s">
        <v>133</v>
      </c>
      <c r="C677" s="7" t="s">
        <v>102</v>
      </c>
      <c r="D677" s="5" t="s">
        <v>35</v>
      </c>
      <c r="E677" s="5" t="s">
        <v>15</v>
      </c>
      <c r="F677" s="71" t="s">
        <v>134</v>
      </c>
      <c r="G677" s="219">
        <v>2</v>
      </c>
      <c r="H677" s="71" t="s">
        <v>39</v>
      </c>
      <c r="I677" s="244"/>
      <c r="J677" s="202"/>
      <c r="K677" s="250"/>
      <c r="L677" s="250"/>
      <c r="M677" s="250"/>
      <c r="N677" s="250"/>
    </row>
    <row r="678" spans="1:14" x14ac:dyDescent="0.25">
      <c r="A678" s="6" t="s">
        <v>135</v>
      </c>
      <c r="B678" s="6" t="s">
        <v>136</v>
      </c>
      <c r="C678" s="7" t="s">
        <v>102</v>
      </c>
      <c r="D678" s="5" t="s">
        <v>35</v>
      </c>
      <c r="E678" s="5" t="s">
        <v>15</v>
      </c>
      <c r="F678" s="71" t="s">
        <v>131</v>
      </c>
      <c r="G678" s="219">
        <v>3</v>
      </c>
      <c r="H678" s="71" t="s">
        <v>17</v>
      </c>
      <c r="I678" s="244"/>
      <c r="J678" s="202"/>
      <c r="K678" s="250"/>
      <c r="L678" s="250"/>
      <c r="M678" s="250"/>
      <c r="N678" s="250"/>
    </row>
    <row r="679" spans="1:14" x14ac:dyDescent="0.25">
      <c r="A679" s="6" t="s">
        <v>411</v>
      </c>
      <c r="B679" s="6" t="s">
        <v>412</v>
      </c>
      <c r="C679" s="7" t="s">
        <v>102</v>
      </c>
      <c r="D679" s="5" t="s">
        <v>35</v>
      </c>
      <c r="E679" s="5" t="s">
        <v>15</v>
      </c>
      <c r="F679" s="71" t="s">
        <v>134</v>
      </c>
      <c r="G679" s="219">
        <v>1</v>
      </c>
      <c r="H679" s="71" t="s">
        <v>168</v>
      </c>
      <c r="I679" s="244"/>
      <c r="J679" s="202"/>
      <c r="K679" s="250"/>
      <c r="L679" s="250"/>
      <c r="M679" s="250"/>
      <c r="N679" s="250"/>
    </row>
    <row r="680" spans="1:14" x14ac:dyDescent="0.25">
      <c r="A680" s="6" t="s">
        <v>137</v>
      </c>
      <c r="B680" s="6" t="s">
        <v>138</v>
      </c>
      <c r="C680" s="7" t="s">
        <v>102</v>
      </c>
      <c r="D680" s="5" t="s">
        <v>14</v>
      </c>
      <c r="E680" s="5" t="s">
        <v>15</v>
      </c>
      <c r="F680" s="71" t="s">
        <v>131</v>
      </c>
      <c r="G680" s="219">
        <v>3</v>
      </c>
      <c r="H680" s="71" t="s">
        <v>17</v>
      </c>
      <c r="I680" s="244"/>
      <c r="J680" s="202"/>
      <c r="K680" s="250"/>
      <c r="L680" s="250"/>
      <c r="M680" s="250"/>
      <c r="N680" s="250"/>
    </row>
    <row r="681" spans="1:14" x14ac:dyDescent="0.25">
      <c r="A681" s="6" t="s">
        <v>139</v>
      </c>
      <c r="B681" s="6" t="s">
        <v>140</v>
      </c>
      <c r="C681" s="7" t="s">
        <v>102</v>
      </c>
      <c r="D681" s="5" t="s">
        <v>14</v>
      </c>
      <c r="E681" s="5" t="s">
        <v>15</v>
      </c>
      <c r="F681" s="71" t="s">
        <v>131</v>
      </c>
      <c r="G681" s="219">
        <v>3</v>
      </c>
      <c r="H681" s="71" t="s">
        <v>17</v>
      </c>
      <c r="I681" s="244"/>
      <c r="J681" s="202"/>
      <c r="K681" s="250"/>
      <c r="L681" s="250"/>
      <c r="M681" s="250"/>
      <c r="N681" s="250"/>
    </row>
    <row r="682" spans="1:14" x14ac:dyDescent="0.25">
      <c r="A682" s="12" t="s">
        <v>141</v>
      </c>
      <c r="B682" s="12" t="s">
        <v>142</v>
      </c>
      <c r="C682" s="7" t="s">
        <v>88</v>
      </c>
      <c r="D682" s="5" t="s">
        <v>27</v>
      </c>
      <c r="E682" s="5" t="s">
        <v>15</v>
      </c>
      <c r="F682" s="71" t="s">
        <v>134</v>
      </c>
      <c r="G682" s="219">
        <v>2</v>
      </c>
      <c r="H682" s="71" t="s">
        <v>17</v>
      </c>
      <c r="I682" s="244"/>
      <c r="J682" s="202"/>
      <c r="K682" s="250"/>
      <c r="L682" s="250"/>
      <c r="M682" s="250"/>
      <c r="N682" s="250"/>
    </row>
    <row r="683" spans="1:14" x14ac:dyDescent="0.25">
      <c r="A683" s="6" t="s">
        <v>143</v>
      </c>
      <c r="B683" s="12" t="s">
        <v>144</v>
      </c>
      <c r="C683" s="7" t="s">
        <v>88</v>
      </c>
      <c r="D683" s="5" t="s">
        <v>27</v>
      </c>
      <c r="E683" s="5" t="s">
        <v>15</v>
      </c>
      <c r="F683" s="71" t="s">
        <v>131</v>
      </c>
      <c r="G683" s="219">
        <v>3</v>
      </c>
      <c r="H683" s="71" t="s">
        <v>17</v>
      </c>
      <c r="I683" s="244"/>
      <c r="J683" s="202"/>
      <c r="K683" s="250"/>
      <c r="L683" s="250"/>
      <c r="M683" s="250"/>
      <c r="N683" s="250"/>
    </row>
    <row r="684" spans="1:14" x14ac:dyDescent="0.25">
      <c r="A684" s="18" t="s">
        <v>641</v>
      </c>
      <c r="B684" s="184" t="s">
        <v>146</v>
      </c>
      <c r="C684" s="7" t="s">
        <v>102</v>
      </c>
      <c r="D684" s="5" t="s">
        <v>52</v>
      </c>
      <c r="E684" s="5" t="s">
        <v>15</v>
      </c>
      <c r="F684" s="5" t="s">
        <v>131</v>
      </c>
      <c r="G684" s="56">
        <v>3</v>
      </c>
      <c r="H684" s="48" t="s">
        <v>17</v>
      </c>
      <c r="I684" s="246"/>
      <c r="J684" s="208"/>
      <c r="K684" s="250"/>
      <c r="L684" s="249"/>
      <c r="M684" s="213"/>
      <c r="N684" s="250"/>
    </row>
    <row r="685" spans="1:14" x14ac:dyDescent="0.25">
      <c r="A685" s="18" t="s">
        <v>147</v>
      </c>
      <c r="B685" s="7" t="s">
        <v>148</v>
      </c>
      <c r="C685" s="7" t="s">
        <v>102</v>
      </c>
      <c r="D685" s="5" t="s">
        <v>52</v>
      </c>
      <c r="E685" s="5" t="s">
        <v>15</v>
      </c>
      <c r="F685" s="71" t="s">
        <v>131</v>
      </c>
      <c r="G685" s="219">
        <v>3</v>
      </c>
      <c r="H685" s="71" t="s">
        <v>1</v>
      </c>
      <c r="I685" s="244"/>
      <c r="J685" s="202"/>
      <c r="K685" s="250"/>
      <c r="L685" s="250"/>
      <c r="M685" s="250"/>
      <c r="N685" s="250"/>
    </row>
    <row r="686" spans="1:14" x14ac:dyDescent="0.25">
      <c r="A686" s="6" t="s">
        <v>149</v>
      </c>
      <c r="B686" s="7" t="s">
        <v>150</v>
      </c>
      <c r="C686" s="7" t="s">
        <v>102</v>
      </c>
      <c r="D686" s="5" t="s">
        <v>52</v>
      </c>
      <c r="E686" s="5" t="s">
        <v>15</v>
      </c>
      <c r="F686" s="71" t="s">
        <v>131</v>
      </c>
      <c r="G686" s="219">
        <v>3</v>
      </c>
      <c r="H686" s="71" t="s">
        <v>17</v>
      </c>
      <c r="I686" s="244"/>
      <c r="J686" s="202"/>
      <c r="K686" s="250"/>
      <c r="L686" s="250"/>
      <c r="M686" s="250"/>
      <c r="N686" s="250"/>
    </row>
    <row r="687" spans="1:14" x14ac:dyDescent="0.25">
      <c r="A687" s="6" t="s">
        <v>151</v>
      </c>
      <c r="B687" s="7" t="s">
        <v>152</v>
      </c>
      <c r="C687" s="7" t="s">
        <v>102</v>
      </c>
      <c r="D687" s="5" t="s">
        <v>52</v>
      </c>
      <c r="E687" s="5" t="s">
        <v>15</v>
      </c>
      <c r="F687" s="71" t="s">
        <v>134</v>
      </c>
      <c r="G687" s="219">
        <v>2</v>
      </c>
      <c r="H687" s="71" t="s">
        <v>17</v>
      </c>
      <c r="I687" s="244"/>
      <c r="J687" s="202"/>
      <c r="K687" s="250"/>
      <c r="L687" s="250"/>
      <c r="M687" s="250"/>
      <c r="N687" s="250"/>
    </row>
    <row r="688" spans="1:14" x14ac:dyDescent="0.25">
      <c r="A688" s="6" t="s">
        <v>153</v>
      </c>
      <c r="B688" s="7" t="s">
        <v>154</v>
      </c>
      <c r="C688" s="7" t="s">
        <v>102</v>
      </c>
      <c r="D688" s="5" t="s">
        <v>52</v>
      </c>
      <c r="E688" s="5" t="s">
        <v>15</v>
      </c>
      <c r="F688" s="71" t="s">
        <v>134</v>
      </c>
      <c r="G688" s="219">
        <v>2</v>
      </c>
      <c r="H688" s="71" t="s">
        <v>17</v>
      </c>
      <c r="I688" s="244"/>
      <c r="J688" s="202"/>
      <c r="K688" s="250"/>
      <c r="L688" s="250"/>
      <c r="M688" s="250"/>
      <c r="N688" s="250"/>
    </row>
    <row r="689" spans="1:14" x14ac:dyDescent="0.25">
      <c r="A689" s="6" t="s">
        <v>155</v>
      </c>
      <c r="B689" s="7" t="s">
        <v>156</v>
      </c>
      <c r="C689" s="7" t="s">
        <v>102</v>
      </c>
      <c r="D689" s="5" t="s">
        <v>52</v>
      </c>
      <c r="E689" s="5" t="s">
        <v>15</v>
      </c>
      <c r="F689" s="71" t="s">
        <v>134</v>
      </c>
      <c r="G689" s="219">
        <v>2</v>
      </c>
      <c r="H689" s="71" t="s">
        <v>17</v>
      </c>
      <c r="I689" s="244"/>
      <c r="J689" s="202"/>
      <c r="K689" s="250"/>
      <c r="L689" s="250"/>
      <c r="M689" s="250"/>
      <c r="N689" s="250"/>
    </row>
    <row r="690" spans="1:14" x14ac:dyDescent="0.25">
      <c r="A690" s="6" t="s">
        <v>634</v>
      </c>
      <c r="B690" s="7" t="s">
        <v>372</v>
      </c>
      <c r="C690" s="7" t="s">
        <v>102</v>
      </c>
      <c r="D690" s="5" t="s">
        <v>52</v>
      </c>
      <c r="E690" s="5" t="s">
        <v>15</v>
      </c>
      <c r="F690" s="71" t="s">
        <v>131</v>
      </c>
      <c r="G690" s="219">
        <v>3</v>
      </c>
      <c r="H690" s="71" t="s">
        <v>204</v>
      </c>
      <c r="I690" s="244"/>
      <c r="J690" s="202"/>
      <c r="K690" s="250"/>
      <c r="L690" s="250"/>
      <c r="M690" s="250"/>
      <c r="N690" s="250"/>
    </row>
    <row r="691" spans="1:14" x14ac:dyDescent="0.25">
      <c r="A691" s="12" t="s">
        <v>157</v>
      </c>
      <c r="B691" s="12" t="s">
        <v>158</v>
      </c>
      <c r="C691" s="7" t="s">
        <v>102</v>
      </c>
      <c r="D691" s="5" t="s">
        <v>95</v>
      </c>
      <c r="E691" s="5" t="s">
        <v>15</v>
      </c>
      <c r="F691" s="71" t="s">
        <v>131</v>
      </c>
      <c r="G691" s="219">
        <v>2</v>
      </c>
      <c r="H691" s="71" t="s">
        <v>17</v>
      </c>
      <c r="I691" s="244"/>
      <c r="J691" s="202"/>
      <c r="K691" s="250"/>
      <c r="L691" s="250"/>
      <c r="M691" s="250"/>
      <c r="N691" s="250"/>
    </row>
    <row r="692" spans="1:14" x14ac:dyDescent="0.25">
      <c r="A692" s="12" t="s">
        <v>159</v>
      </c>
      <c r="B692" s="12" t="s">
        <v>160</v>
      </c>
      <c r="C692" s="7" t="s">
        <v>102</v>
      </c>
      <c r="D692" s="5" t="s">
        <v>95</v>
      </c>
      <c r="E692" s="5" t="s">
        <v>15</v>
      </c>
      <c r="F692" s="71" t="s">
        <v>131</v>
      </c>
      <c r="G692" s="219">
        <v>2</v>
      </c>
      <c r="H692" s="71" t="s">
        <v>17</v>
      </c>
      <c r="I692" s="244"/>
      <c r="J692" s="202"/>
      <c r="K692" s="250"/>
      <c r="L692" s="250"/>
      <c r="M692" s="250"/>
      <c r="N692" s="250"/>
    </row>
    <row r="693" spans="1:14" x14ac:dyDescent="0.25">
      <c r="A693" s="12" t="s">
        <v>161</v>
      </c>
      <c r="B693" s="12" t="s">
        <v>162</v>
      </c>
      <c r="C693" s="7" t="s">
        <v>102</v>
      </c>
      <c r="D693" s="5" t="s">
        <v>110</v>
      </c>
      <c r="E693" s="5" t="s">
        <v>15</v>
      </c>
      <c r="F693" s="71" t="s">
        <v>134</v>
      </c>
      <c r="G693" s="219">
        <v>2</v>
      </c>
      <c r="H693" s="71" t="s">
        <v>17</v>
      </c>
      <c r="I693" s="244"/>
      <c r="J693" s="202"/>
      <c r="K693" s="250"/>
      <c r="L693" s="250"/>
      <c r="M693" s="250"/>
      <c r="N693" s="250"/>
    </row>
    <row r="694" spans="1:14" x14ac:dyDescent="0.25">
      <c r="A694" s="23" t="s">
        <v>453</v>
      </c>
      <c r="B694" s="23" t="s">
        <v>164</v>
      </c>
      <c r="C694" s="7" t="s">
        <v>102</v>
      </c>
      <c r="D694" s="5" t="s">
        <v>22</v>
      </c>
      <c r="E694" s="5" t="s">
        <v>15</v>
      </c>
      <c r="F694" s="71" t="s">
        <v>134</v>
      </c>
      <c r="G694" s="219">
        <v>2</v>
      </c>
      <c r="H694" s="71" t="s">
        <v>17</v>
      </c>
      <c r="I694" s="244"/>
      <c r="J694" s="202"/>
      <c r="K694" s="250"/>
      <c r="L694" s="250"/>
      <c r="M694" s="250"/>
      <c r="N694" s="250"/>
    </row>
    <row r="695" spans="1:14" x14ac:dyDescent="0.25">
      <c r="A695" s="6" t="s">
        <v>166</v>
      </c>
      <c r="B695" s="6" t="s">
        <v>167</v>
      </c>
      <c r="C695" s="7" t="s">
        <v>102</v>
      </c>
      <c r="D695" s="5" t="s">
        <v>35</v>
      </c>
      <c r="E695" s="5" t="s">
        <v>15</v>
      </c>
      <c r="F695" s="71" t="s">
        <v>168</v>
      </c>
      <c r="G695" s="219">
        <v>1</v>
      </c>
      <c r="H695" s="71" t="s">
        <v>96</v>
      </c>
      <c r="I695" s="244"/>
      <c r="J695" s="202"/>
      <c r="K695" s="250"/>
      <c r="L695" s="250"/>
      <c r="M695" s="250"/>
      <c r="N695" s="250"/>
    </row>
    <row r="696" spans="1:14" x14ac:dyDescent="0.25">
      <c r="A696" s="6" t="s">
        <v>169</v>
      </c>
      <c r="B696" s="6" t="s">
        <v>170</v>
      </c>
      <c r="C696" s="7" t="s">
        <v>102</v>
      </c>
      <c r="D696" s="5" t="s">
        <v>35</v>
      </c>
      <c r="E696" s="5" t="s">
        <v>15</v>
      </c>
      <c r="F696" s="71" t="s">
        <v>134</v>
      </c>
      <c r="G696" s="219">
        <v>2</v>
      </c>
      <c r="H696" s="71" t="s">
        <v>72</v>
      </c>
      <c r="I696" s="244"/>
      <c r="J696" s="202"/>
      <c r="K696" s="250"/>
      <c r="L696" s="250"/>
      <c r="M696" s="250"/>
      <c r="N696" s="250"/>
    </row>
    <row r="697" spans="1:14" x14ac:dyDescent="0.25">
      <c r="A697" s="6" t="s">
        <v>325</v>
      </c>
      <c r="B697" s="6" t="s">
        <v>326</v>
      </c>
      <c r="C697" s="7" t="s">
        <v>102</v>
      </c>
      <c r="D697" s="5" t="s">
        <v>35</v>
      </c>
      <c r="E697" s="5" t="s">
        <v>15</v>
      </c>
      <c r="F697" s="71" t="s">
        <v>168</v>
      </c>
      <c r="G697" s="219">
        <v>1</v>
      </c>
      <c r="H697" s="71" t="s">
        <v>235</v>
      </c>
      <c r="I697" s="244"/>
      <c r="J697" s="202"/>
      <c r="K697" s="250"/>
      <c r="L697" s="250"/>
      <c r="M697" s="250"/>
      <c r="N697" s="250"/>
    </row>
    <row r="698" spans="1:14" x14ac:dyDescent="0.25">
      <c r="A698" s="6" t="s">
        <v>171</v>
      </c>
      <c r="B698" s="6" t="s">
        <v>172</v>
      </c>
      <c r="C698" s="7" t="s">
        <v>30</v>
      </c>
      <c r="D698" s="5" t="s">
        <v>14</v>
      </c>
      <c r="E698" s="5" t="s">
        <v>15</v>
      </c>
      <c r="F698" s="71" t="s">
        <v>134</v>
      </c>
      <c r="G698" s="219">
        <v>2</v>
      </c>
      <c r="H698" s="71" t="s">
        <v>17</v>
      </c>
      <c r="I698" s="244"/>
      <c r="J698" s="202"/>
      <c r="K698" s="250"/>
      <c r="L698" s="250"/>
      <c r="M698" s="250"/>
      <c r="N698" s="250"/>
    </row>
    <row r="699" spans="1:14" x14ac:dyDescent="0.25">
      <c r="A699" s="6" t="s">
        <v>173</v>
      </c>
      <c r="B699" s="6" t="s">
        <v>174</v>
      </c>
      <c r="C699" s="7" t="s">
        <v>13</v>
      </c>
      <c r="D699" s="5" t="s">
        <v>14</v>
      </c>
      <c r="E699" s="5" t="s">
        <v>15</v>
      </c>
      <c r="F699" s="71" t="s">
        <v>168</v>
      </c>
      <c r="G699" s="219">
        <v>1</v>
      </c>
      <c r="H699" s="71" t="s">
        <v>17</v>
      </c>
      <c r="I699" s="244"/>
      <c r="J699" s="202"/>
      <c r="K699" s="250"/>
      <c r="L699" s="250"/>
      <c r="M699" s="250"/>
      <c r="N699" s="250"/>
    </row>
    <row r="700" spans="1:14" x14ac:dyDescent="0.25">
      <c r="A700" s="6" t="s">
        <v>175</v>
      </c>
      <c r="B700" s="6" t="s">
        <v>176</v>
      </c>
      <c r="C700" s="7" t="s">
        <v>102</v>
      </c>
      <c r="D700" s="5" t="s">
        <v>14</v>
      </c>
      <c r="E700" s="5" t="s">
        <v>15</v>
      </c>
      <c r="F700" s="71" t="s">
        <v>134</v>
      </c>
      <c r="G700" s="219">
        <v>2</v>
      </c>
      <c r="H700" s="71" t="s">
        <v>17</v>
      </c>
      <c r="I700" s="244"/>
      <c r="J700" s="202"/>
      <c r="K700" s="250"/>
      <c r="L700" s="250"/>
      <c r="M700" s="250"/>
      <c r="N700" s="250"/>
    </row>
    <row r="701" spans="1:14" x14ac:dyDescent="0.25">
      <c r="A701" s="6" t="s">
        <v>177</v>
      </c>
      <c r="B701" s="6" t="s">
        <v>178</v>
      </c>
      <c r="C701" s="7" t="s">
        <v>102</v>
      </c>
      <c r="D701" s="5" t="s">
        <v>14</v>
      </c>
      <c r="E701" s="5" t="s">
        <v>15</v>
      </c>
      <c r="F701" s="71" t="s">
        <v>134</v>
      </c>
      <c r="G701" s="219">
        <v>2</v>
      </c>
      <c r="H701" s="71" t="s">
        <v>17</v>
      </c>
      <c r="I701" s="244"/>
      <c r="J701" s="202"/>
      <c r="K701" s="250"/>
      <c r="L701" s="250"/>
      <c r="M701" s="250"/>
      <c r="N701" s="250"/>
    </row>
    <row r="702" spans="1:14" x14ac:dyDescent="0.25">
      <c r="A702" s="7" t="s">
        <v>640</v>
      </c>
      <c r="B702" s="9" t="s">
        <v>180</v>
      </c>
      <c r="C702" s="7" t="s">
        <v>102</v>
      </c>
      <c r="D702" s="5" t="s">
        <v>14</v>
      </c>
      <c r="E702" s="5" t="s">
        <v>15</v>
      </c>
      <c r="F702" s="17" t="s">
        <v>134</v>
      </c>
      <c r="G702" s="60">
        <v>2</v>
      </c>
      <c r="H702" s="48" t="s">
        <v>17</v>
      </c>
      <c r="I702" s="246"/>
      <c r="J702" s="201"/>
      <c r="K702" s="250"/>
      <c r="L702" s="214"/>
      <c r="M702" s="213"/>
      <c r="N702" s="250"/>
    </row>
    <row r="703" spans="1:14" x14ac:dyDescent="0.25">
      <c r="A703" s="6" t="s">
        <v>413</v>
      </c>
      <c r="B703" s="6" t="s">
        <v>182</v>
      </c>
      <c r="C703" s="7" t="s">
        <v>102</v>
      </c>
      <c r="D703" s="5" t="s">
        <v>27</v>
      </c>
      <c r="E703" s="5" t="s">
        <v>15</v>
      </c>
      <c r="F703" s="71" t="s">
        <v>168</v>
      </c>
      <c r="G703" s="219">
        <v>1</v>
      </c>
      <c r="H703" s="71" t="s">
        <v>17</v>
      </c>
      <c r="I703" s="244"/>
      <c r="J703" s="202"/>
      <c r="K703" s="250"/>
      <c r="L703" s="250"/>
      <c r="M703" s="250"/>
      <c r="N703" s="250"/>
    </row>
    <row r="704" spans="1:14" x14ac:dyDescent="0.25">
      <c r="A704" s="13" t="s">
        <v>183</v>
      </c>
      <c r="B704" s="22" t="s">
        <v>184</v>
      </c>
      <c r="C704" s="7" t="s">
        <v>13</v>
      </c>
      <c r="D704" s="5" t="s">
        <v>31</v>
      </c>
      <c r="E704" s="5" t="s">
        <v>15</v>
      </c>
      <c r="F704" s="71" t="s">
        <v>168</v>
      </c>
      <c r="G704" s="219">
        <v>1</v>
      </c>
      <c r="H704" s="71" t="s">
        <v>96</v>
      </c>
      <c r="I704" s="244"/>
      <c r="J704" s="202"/>
      <c r="K704" s="250"/>
      <c r="L704" s="250"/>
      <c r="M704" s="250"/>
      <c r="N704" s="250"/>
    </row>
    <row r="705" spans="1:14" x14ac:dyDescent="0.25">
      <c r="A705" s="13" t="s">
        <v>185</v>
      </c>
      <c r="B705" s="22" t="s">
        <v>186</v>
      </c>
      <c r="C705" s="13" t="s">
        <v>102</v>
      </c>
      <c r="D705" s="5" t="s">
        <v>31</v>
      </c>
      <c r="E705" s="5" t="s">
        <v>15</v>
      </c>
      <c r="F705" s="179" t="s">
        <v>134</v>
      </c>
      <c r="G705" s="56">
        <v>2</v>
      </c>
      <c r="H705" s="48" t="s">
        <v>17</v>
      </c>
      <c r="I705" s="244"/>
      <c r="J705" s="202"/>
      <c r="K705" s="250"/>
      <c r="L705" s="250"/>
      <c r="M705" s="250"/>
      <c r="N705" s="250"/>
    </row>
    <row r="706" spans="1:14" x14ac:dyDescent="0.25">
      <c r="A706" s="13" t="s">
        <v>373</v>
      </c>
      <c r="B706" s="13" t="s">
        <v>374</v>
      </c>
      <c r="C706" s="7" t="s">
        <v>102</v>
      </c>
      <c r="D706" s="5" t="s">
        <v>31</v>
      </c>
      <c r="E706" s="5" t="s">
        <v>15</v>
      </c>
      <c r="F706" s="71" t="s">
        <v>134</v>
      </c>
      <c r="G706" s="219">
        <v>1</v>
      </c>
      <c r="H706" s="71" t="s">
        <v>204</v>
      </c>
      <c r="I706" s="244"/>
      <c r="J706" s="202"/>
      <c r="K706" s="250"/>
      <c r="L706" s="250"/>
      <c r="M706" s="250"/>
      <c r="N706" s="250"/>
    </row>
    <row r="707" spans="1:14" x14ac:dyDescent="0.25">
      <c r="A707" s="13" t="s">
        <v>187</v>
      </c>
      <c r="B707" s="13" t="s">
        <v>188</v>
      </c>
      <c r="C707" s="7" t="s">
        <v>102</v>
      </c>
      <c r="D707" s="5" t="s">
        <v>31</v>
      </c>
      <c r="E707" s="5" t="s">
        <v>15</v>
      </c>
      <c r="F707" s="71" t="s">
        <v>134</v>
      </c>
      <c r="G707" s="219">
        <v>1</v>
      </c>
      <c r="H707" s="71" t="s">
        <v>17</v>
      </c>
      <c r="I707" s="244"/>
      <c r="J707" s="202"/>
      <c r="K707" s="250"/>
      <c r="L707" s="250"/>
      <c r="M707" s="250"/>
      <c r="N707" s="250"/>
    </row>
    <row r="708" spans="1:14" x14ac:dyDescent="0.25">
      <c r="A708" s="91" t="s">
        <v>327</v>
      </c>
      <c r="B708" s="13" t="s">
        <v>328</v>
      </c>
      <c r="C708" s="7" t="s">
        <v>102</v>
      </c>
      <c r="D708" s="5" t="s">
        <v>31</v>
      </c>
      <c r="E708" s="5" t="s">
        <v>15</v>
      </c>
      <c r="F708" s="71" t="s">
        <v>542</v>
      </c>
      <c r="G708" s="219">
        <v>1</v>
      </c>
      <c r="H708" s="71" t="s">
        <v>235</v>
      </c>
      <c r="I708" s="244"/>
      <c r="J708" s="202"/>
      <c r="K708" s="250"/>
      <c r="L708" s="250"/>
      <c r="M708" s="250"/>
      <c r="N708" s="250"/>
    </row>
    <row r="709" spans="1:14" x14ac:dyDescent="0.25">
      <c r="A709" s="12" t="s">
        <v>189</v>
      </c>
      <c r="B709" s="7" t="s">
        <v>190</v>
      </c>
      <c r="C709" s="7" t="s">
        <v>30</v>
      </c>
      <c r="D709" s="5" t="s">
        <v>52</v>
      </c>
      <c r="E709" s="5" t="s">
        <v>15</v>
      </c>
      <c r="F709" s="71" t="s">
        <v>134</v>
      </c>
      <c r="G709" s="219">
        <v>1</v>
      </c>
      <c r="H709" s="71" t="s">
        <v>17</v>
      </c>
      <c r="I709" s="244"/>
      <c r="J709" s="202"/>
      <c r="K709" s="250"/>
      <c r="L709" s="250"/>
      <c r="M709" s="250"/>
      <c r="N709" s="250"/>
    </row>
    <row r="710" spans="1:14" x14ac:dyDescent="0.25">
      <c r="A710" s="18" t="s">
        <v>375</v>
      </c>
      <c r="B710" s="7" t="s">
        <v>281</v>
      </c>
      <c r="C710" s="7" t="s">
        <v>102</v>
      </c>
      <c r="D710" s="5" t="s">
        <v>52</v>
      </c>
      <c r="E710" s="5" t="s">
        <v>15</v>
      </c>
      <c r="F710" s="71" t="s">
        <v>134</v>
      </c>
      <c r="G710" s="219">
        <v>1</v>
      </c>
      <c r="H710" s="71" t="s">
        <v>96</v>
      </c>
      <c r="I710" s="244"/>
      <c r="J710" s="202"/>
      <c r="K710" s="250"/>
      <c r="L710" s="250"/>
      <c r="M710" s="250"/>
      <c r="N710" s="250"/>
    </row>
    <row r="711" spans="1:14" x14ac:dyDescent="0.25">
      <c r="A711" s="18" t="s">
        <v>191</v>
      </c>
      <c r="B711" s="215" t="s">
        <v>192</v>
      </c>
      <c r="C711" s="7" t="s">
        <v>102</v>
      </c>
      <c r="D711" s="5" t="s">
        <v>52</v>
      </c>
      <c r="E711" s="5" t="s">
        <v>15</v>
      </c>
      <c r="F711" s="71" t="s">
        <v>168</v>
      </c>
      <c r="G711" s="219">
        <v>1</v>
      </c>
      <c r="H711" s="71" t="s">
        <v>17</v>
      </c>
      <c r="I711" s="247"/>
      <c r="J711" s="202"/>
      <c r="K711" s="250"/>
      <c r="L711" s="250"/>
      <c r="M711" s="250"/>
      <c r="N711" s="250"/>
    </row>
    <row r="712" spans="1:14" x14ac:dyDescent="0.25">
      <c r="A712" s="12" t="s">
        <v>193</v>
      </c>
      <c r="B712" s="12" t="s">
        <v>194</v>
      </c>
      <c r="C712" s="7" t="s">
        <v>102</v>
      </c>
      <c r="D712" s="5" t="s">
        <v>195</v>
      </c>
      <c r="E712" s="5" t="s">
        <v>15</v>
      </c>
      <c r="F712" s="71" t="s">
        <v>134</v>
      </c>
      <c r="G712" s="219">
        <v>2</v>
      </c>
      <c r="H712" s="71" t="s">
        <v>17</v>
      </c>
      <c r="I712" s="244"/>
      <c r="J712" s="202"/>
      <c r="K712" s="250"/>
      <c r="L712" s="250"/>
      <c r="M712" s="250"/>
      <c r="N712" s="250"/>
    </row>
    <row r="713" spans="1:14" x14ac:dyDescent="0.25">
      <c r="A713" s="13" t="s">
        <v>196</v>
      </c>
      <c r="B713" s="13" t="s">
        <v>197</v>
      </c>
      <c r="C713" s="7" t="s">
        <v>102</v>
      </c>
      <c r="D713" s="5" t="s">
        <v>99</v>
      </c>
      <c r="E713" s="5" t="s">
        <v>15</v>
      </c>
      <c r="F713" s="71" t="s">
        <v>134</v>
      </c>
      <c r="G713" s="219">
        <v>2</v>
      </c>
      <c r="H713" s="71" t="s">
        <v>17</v>
      </c>
      <c r="I713" s="244"/>
      <c r="J713" s="202"/>
      <c r="K713" s="250"/>
      <c r="L713" s="250"/>
      <c r="M713" s="250"/>
      <c r="N713" s="250"/>
    </row>
    <row r="714" spans="1:14" x14ac:dyDescent="0.25">
      <c r="A714" s="12" t="s">
        <v>198</v>
      </c>
      <c r="B714" s="12" t="s">
        <v>199</v>
      </c>
      <c r="C714" s="7" t="s">
        <v>102</v>
      </c>
      <c r="D714" s="5" t="s">
        <v>95</v>
      </c>
      <c r="E714" s="5" t="s">
        <v>15</v>
      </c>
      <c r="F714" s="71" t="s">
        <v>134</v>
      </c>
      <c r="G714" s="219">
        <v>2</v>
      </c>
      <c r="H714" s="71" t="s">
        <v>17</v>
      </c>
      <c r="I714" s="244"/>
      <c r="J714" s="202"/>
      <c r="K714" s="250"/>
      <c r="L714" s="250"/>
      <c r="M714" s="250"/>
      <c r="N714" s="250"/>
    </row>
    <row r="715" spans="1:14" x14ac:dyDescent="0.25">
      <c r="A715" s="23" t="s">
        <v>200</v>
      </c>
      <c r="B715" s="23" t="s">
        <v>201</v>
      </c>
      <c r="C715" s="7" t="s">
        <v>165</v>
      </c>
      <c r="D715" s="5" t="s">
        <v>22</v>
      </c>
      <c r="E715" s="5" t="s">
        <v>15</v>
      </c>
      <c r="F715" s="71" t="s">
        <v>134</v>
      </c>
      <c r="G715" s="219">
        <v>2</v>
      </c>
      <c r="H715" s="71" t="s">
        <v>17</v>
      </c>
      <c r="I715" s="244"/>
      <c r="J715" s="202"/>
      <c r="K715" s="250"/>
      <c r="L715" s="250"/>
      <c r="M715" s="250"/>
      <c r="N715" s="250"/>
    </row>
    <row r="716" spans="1:14" x14ac:dyDescent="0.25">
      <c r="A716" s="169" t="s">
        <v>414</v>
      </c>
      <c r="B716" s="169" t="s">
        <v>335</v>
      </c>
      <c r="C716" s="7" t="s">
        <v>165</v>
      </c>
      <c r="D716" s="5" t="s">
        <v>31</v>
      </c>
      <c r="E716" s="68" t="s">
        <v>23</v>
      </c>
      <c r="F716" s="71" t="s">
        <v>168</v>
      </c>
      <c r="G716" s="219">
        <v>1</v>
      </c>
      <c r="H716" s="71" t="s">
        <v>168</v>
      </c>
      <c r="I716" s="203"/>
      <c r="J716" s="202"/>
      <c r="K716" s="250"/>
      <c r="L716" s="250"/>
      <c r="M716" s="250"/>
      <c r="N716" s="250"/>
    </row>
    <row r="717" spans="1:14" x14ac:dyDescent="0.25">
      <c r="A717" s="169" t="s">
        <v>329</v>
      </c>
      <c r="B717" s="169" t="s">
        <v>330</v>
      </c>
      <c r="C717" s="7" t="s">
        <v>165</v>
      </c>
      <c r="D717" s="5" t="s">
        <v>31</v>
      </c>
      <c r="E717" s="68" t="s">
        <v>23</v>
      </c>
      <c r="F717" s="71" t="s">
        <v>168</v>
      </c>
      <c r="G717" s="219">
        <v>1</v>
      </c>
      <c r="H717" s="71" t="s">
        <v>235</v>
      </c>
      <c r="I717" s="203"/>
      <c r="J717" s="202"/>
      <c r="K717" s="250"/>
      <c r="L717" s="250"/>
      <c r="M717" s="250"/>
      <c r="N717" s="250"/>
    </row>
    <row r="718" spans="1:14" x14ac:dyDescent="0.25">
      <c r="A718" s="169" t="s">
        <v>415</v>
      </c>
      <c r="B718" s="169" t="s">
        <v>584</v>
      </c>
      <c r="C718" s="7" t="s">
        <v>165</v>
      </c>
      <c r="D718" s="5" t="s">
        <v>31</v>
      </c>
      <c r="E718" s="68" t="s">
        <v>23</v>
      </c>
      <c r="F718" s="71" t="s">
        <v>168</v>
      </c>
      <c r="G718" s="219">
        <v>1</v>
      </c>
      <c r="H718" s="71" t="s">
        <v>168</v>
      </c>
      <c r="I718" s="203"/>
      <c r="J718" s="202"/>
      <c r="K718" s="250"/>
      <c r="L718" s="250"/>
      <c r="M718" s="250"/>
      <c r="N718" s="250"/>
    </row>
    <row r="719" spans="1:14" x14ac:dyDescent="0.25">
      <c r="A719" s="169" t="s">
        <v>416</v>
      </c>
      <c r="B719" s="169" t="s">
        <v>585</v>
      </c>
      <c r="C719" s="7" t="s">
        <v>165</v>
      </c>
      <c r="D719" s="5" t="s">
        <v>31</v>
      </c>
      <c r="E719" s="68" t="s">
        <v>23</v>
      </c>
      <c r="F719" s="71" t="s">
        <v>168</v>
      </c>
      <c r="G719" s="219">
        <v>1</v>
      </c>
      <c r="H719" s="71" t="s">
        <v>168</v>
      </c>
      <c r="I719" s="203"/>
      <c r="J719" s="202"/>
      <c r="K719" s="250"/>
      <c r="L719" s="250"/>
      <c r="M719" s="250"/>
      <c r="N719" s="250"/>
    </row>
    <row r="720" spans="1:14" x14ac:dyDescent="0.25">
      <c r="A720" s="169" t="s">
        <v>417</v>
      </c>
      <c r="B720" s="169" t="s">
        <v>586</v>
      </c>
      <c r="C720" s="7" t="s">
        <v>165</v>
      </c>
      <c r="D720" s="5" t="s">
        <v>31</v>
      </c>
      <c r="E720" s="68" t="s">
        <v>23</v>
      </c>
      <c r="F720" s="71" t="s">
        <v>168</v>
      </c>
      <c r="G720" s="219">
        <v>1</v>
      </c>
      <c r="H720" s="71" t="s">
        <v>168</v>
      </c>
      <c r="I720" s="203"/>
      <c r="J720" s="202"/>
      <c r="K720" s="250"/>
      <c r="L720" s="250"/>
      <c r="M720" s="250"/>
      <c r="N720" s="250"/>
    </row>
    <row r="721" spans="1:14" x14ac:dyDescent="0.25">
      <c r="A721" s="169" t="s">
        <v>418</v>
      </c>
      <c r="B721" s="169" t="s">
        <v>587</v>
      </c>
      <c r="C721" s="7" t="s">
        <v>165</v>
      </c>
      <c r="D721" s="5" t="s">
        <v>31</v>
      </c>
      <c r="E721" s="68" t="s">
        <v>23</v>
      </c>
      <c r="F721" s="71" t="s">
        <v>168</v>
      </c>
      <c r="G721" s="219">
        <v>1</v>
      </c>
      <c r="H721" s="71" t="s">
        <v>168</v>
      </c>
      <c r="I721" s="203"/>
      <c r="J721" s="202"/>
      <c r="K721" s="250"/>
      <c r="L721" s="250"/>
      <c r="M721" s="250"/>
      <c r="N721" s="250"/>
    </row>
    <row r="722" spans="1:14" x14ac:dyDescent="0.25">
      <c r="A722" s="188" t="s">
        <v>419</v>
      </c>
      <c r="B722" s="169" t="s">
        <v>588</v>
      </c>
      <c r="C722" s="7" t="s">
        <v>165</v>
      </c>
      <c r="D722" s="5" t="s">
        <v>14</v>
      </c>
      <c r="E722" s="68" t="s">
        <v>23</v>
      </c>
      <c r="F722" s="71" t="s">
        <v>168</v>
      </c>
      <c r="G722" s="219">
        <v>1</v>
      </c>
      <c r="H722" s="71" t="s">
        <v>168</v>
      </c>
      <c r="I722" s="203"/>
      <c r="J722" s="202"/>
      <c r="K722" s="250"/>
      <c r="L722" s="250"/>
      <c r="M722" s="250"/>
      <c r="N722" s="250"/>
    </row>
    <row r="723" spans="1:14" x14ac:dyDescent="0.25">
      <c r="A723" s="66" t="s">
        <v>356</v>
      </c>
      <c r="B723" s="66" t="s">
        <v>559</v>
      </c>
      <c r="C723" s="222" t="s">
        <v>165</v>
      </c>
      <c r="D723" s="74" t="s">
        <v>14</v>
      </c>
      <c r="E723" s="5" t="s">
        <v>23</v>
      </c>
      <c r="F723" s="223" t="s">
        <v>168</v>
      </c>
      <c r="G723" s="221">
        <v>1</v>
      </c>
      <c r="H723" s="71" t="s">
        <v>204</v>
      </c>
      <c r="I723" s="203"/>
      <c r="J723" s="202"/>
      <c r="K723" s="250"/>
      <c r="L723" s="250"/>
      <c r="M723" s="250"/>
      <c r="N723" s="250"/>
    </row>
    <row r="724" spans="1:14" x14ac:dyDescent="0.25">
      <c r="A724" s="169" t="s">
        <v>396</v>
      </c>
      <c r="B724" s="67" t="s">
        <v>582</v>
      </c>
      <c r="C724" s="7" t="s">
        <v>165</v>
      </c>
      <c r="D724" s="5" t="s">
        <v>14</v>
      </c>
      <c r="E724" s="68" t="s">
        <v>23</v>
      </c>
      <c r="F724" s="71" t="s">
        <v>168</v>
      </c>
      <c r="G724" s="219">
        <v>1</v>
      </c>
      <c r="H724" s="71" t="s">
        <v>204</v>
      </c>
      <c r="I724" s="203"/>
      <c r="J724" s="202"/>
      <c r="K724" s="250"/>
      <c r="L724" s="250"/>
      <c r="M724" s="250"/>
      <c r="N724" s="250"/>
    </row>
    <row r="725" spans="1:14" ht="25.5" x14ac:dyDescent="0.25">
      <c r="A725" s="188" t="s">
        <v>348</v>
      </c>
      <c r="B725" s="67" t="s">
        <v>555</v>
      </c>
      <c r="C725" s="7" t="s">
        <v>349</v>
      </c>
      <c r="D725" s="5" t="s">
        <v>14</v>
      </c>
      <c r="E725" s="68" t="s">
        <v>23</v>
      </c>
      <c r="F725" s="71" t="s">
        <v>449</v>
      </c>
      <c r="G725" s="219">
        <v>3</v>
      </c>
      <c r="H725" s="71" t="s">
        <v>235</v>
      </c>
      <c r="I725" s="203"/>
      <c r="J725" s="202"/>
      <c r="K725" s="250"/>
      <c r="L725" s="250"/>
      <c r="M725" s="250"/>
      <c r="N725" s="250"/>
    </row>
    <row r="726" spans="1:14" x14ac:dyDescent="0.25">
      <c r="A726" s="188" t="s">
        <v>420</v>
      </c>
      <c r="B726" s="67" t="s">
        <v>589</v>
      </c>
      <c r="C726" s="7" t="s">
        <v>165</v>
      </c>
      <c r="D726" s="5" t="s">
        <v>14</v>
      </c>
      <c r="E726" s="68" t="s">
        <v>23</v>
      </c>
      <c r="F726" s="71" t="s">
        <v>168</v>
      </c>
      <c r="G726" s="219">
        <v>1</v>
      </c>
      <c r="H726" s="71" t="s">
        <v>168</v>
      </c>
      <c r="I726" s="203"/>
      <c r="J726" s="202"/>
      <c r="K726" s="250"/>
      <c r="L726" s="250"/>
      <c r="M726" s="250"/>
      <c r="N726" s="250"/>
    </row>
    <row r="727" spans="1:14" x14ac:dyDescent="0.25">
      <c r="A727" s="169" t="s">
        <v>440</v>
      </c>
      <c r="B727" s="67" t="s">
        <v>590</v>
      </c>
      <c r="C727" s="7" t="s">
        <v>88</v>
      </c>
      <c r="D727" s="5" t="s">
        <v>27</v>
      </c>
      <c r="E727" s="48" t="s">
        <v>23</v>
      </c>
      <c r="F727" s="71" t="s">
        <v>168</v>
      </c>
      <c r="G727" s="219">
        <v>1</v>
      </c>
      <c r="H727" s="71" t="s">
        <v>639</v>
      </c>
      <c r="I727" s="203"/>
      <c r="J727" s="252"/>
      <c r="K727" s="250"/>
      <c r="L727" s="250"/>
      <c r="M727" s="250"/>
      <c r="N727" s="250"/>
    </row>
    <row r="728" spans="1:14" x14ac:dyDescent="0.25">
      <c r="A728" s="169" t="s">
        <v>421</v>
      </c>
      <c r="B728" s="67" t="s">
        <v>591</v>
      </c>
      <c r="C728" s="7" t="s">
        <v>88</v>
      </c>
      <c r="D728" s="5" t="s">
        <v>27</v>
      </c>
      <c r="E728" s="48" t="s">
        <v>23</v>
      </c>
      <c r="F728" s="71" t="s">
        <v>168</v>
      </c>
      <c r="G728" s="219">
        <v>1</v>
      </c>
      <c r="H728" s="71" t="s">
        <v>168</v>
      </c>
      <c r="I728" s="203"/>
      <c r="J728" s="252"/>
      <c r="K728" s="250"/>
      <c r="L728" s="250"/>
      <c r="M728" s="250"/>
      <c r="N728" s="250"/>
    </row>
    <row r="729" spans="1:14" x14ac:dyDescent="0.25">
      <c r="A729" s="169" t="s">
        <v>441</v>
      </c>
      <c r="B729" s="67" t="s">
        <v>576</v>
      </c>
      <c r="C729" s="7" t="s">
        <v>88</v>
      </c>
      <c r="D729" s="5" t="s">
        <v>27</v>
      </c>
      <c r="E729" s="48" t="s">
        <v>23</v>
      </c>
      <c r="F729" s="71" t="s">
        <v>168</v>
      </c>
      <c r="G729" s="219">
        <v>2</v>
      </c>
      <c r="H729" s="71" t="s">
        <v>204</v>
      </c>
      <c r="I729" s="203"/>
      <c r="J729" s="252"/>
      <c r="K729" s="250"/>
      <c r="L729" s="250"/>
      <c r="M729" s="250"/>
      <c r="N729" s="250"/>
    </row>
    <row r="730" spans="1:14" x14ac:dyDescent="0.25">
      <c r="A730" s="169" t="s">
        <v>422</v>
      </c>
      <c r="B730" s="67" t="s">
        <v>592</v>
      </c>
      <c r="C730" s="7" t="s">
        <v>88</v>
      </c>
      <c r="D730" s="5" t="s">
        <v>27</v>
      </c>
      <c r="E730" s="48" t="s">
        <v>23</v>
      </c>
      <c r="F730" s="71" t="s">
        <v>168</v>
      </c>
      <c r="G730" s="219">
        <v>1</v>
      </c>
      <c r="H730" s="71" t="s">
        <v>168</v>
      </c>
      <c r="I730" s="203"/>
      <c r="J730" s="252"/>
      <c r="K730" s="250"/>
      <c r="L730" s="250"/>
      <c r="M730" s="250"/>
      <c r="N730" s="250"/>
    </row>
    <row r="731" spans="1:14" x14ac:dyDescent="0.25">
      <c r="A731" s="169" t="s">
        <v>423</v>
      </c>
      <c r="B731" s="67" t="s">
        <v>593</v>
      </c>
      <c r="C731" s="7" t="s">
        <v>88</v>
      </c>
      <c r="D731" s="5" t="s">
        <v>27</v>
      </c>
      <c r="E731" s="48" t="s">
        <v>23</v>
      </c>
      <c r="F731" s="71" t="s">
        <v>168</v>
      </c>
      <c r="G731" s="219">
        <v>1</v>
      </c>
      <c r="H731" s="71" t="s">
        <v>168</v>
      </c>
      <c r="I731" s="203"/>
      <c r="J731" s="252"/>
      <c r="K731" s="250"/>
      <c r="L731" s="250"/>
      <c r="M731" s="250"/>
      <c r="N731" s="250"/>
    </row>
    <row r="732" spans="1:14" x14ac:dyDescent="0.25">
      <c r="A732" s="66" t="s">
        <v>424</v>
      </c>
      <c r="B732" s="67" t="s">
        <v>594</v>
      </c>
      <c r="C732" s="67" t="s">
        <v>102</v>
      </c>
      <c r="D732" s="73" t="s">
        <v>52</v>
      </c>
      <c r="E732" s="5" t="s">
        <v>23</v>
      </c>
      <c r="F732" s="220" t="s">
        <v>168</v>
      </c>
      <c r="G732" s="221">
        <v>1</v>
      </c>
      <c r="H732" s="71" t="s">
        <v>235</v>
      </c>
      <c r="I732" s="203"/>
      <c r="J732" s="252"/>
      <c r="K732" s="250"/>
      <c r="L732" s="250"/>
      <c r="M732" s="250"/>
      <c r="N732" s="250"/>
    </row>
    <row r="733" spans="1:14" x14ac:dyDescent="0.25">
      <c r="A733" s="188" t="s">
        <v>461</v>
      </c>
      <c r="B733" s="67" t="s">
        <v>511</v>
      </c>
      <c r="C733" s="7" t="s">
        <v>102</v>
      </c>
      <c r="D733" s="5" t="s">
        <v>52</v>
      </c>
      <c r="E733" s="68" t="s">
        <v>23</v>
      </c>
      <c r="F733" s="71" t="s">
        <v>168</v>
      </c>
      <c r="G733" s="219">
        <v>1</v>
      </c>
      <c r="H733" s="71" t="s">
        <v>168</v>
      </c>
      <c r="I733" s="203"/>
      <c r="J733" s="252"/>
      <c r="K733" s="250"/>
      <c r="L733" s="250"/>
      <c r="M733" s="250"/>
      <c r="N733" s="250"/>
    </row>
    <row r="734" spans="1:14" x14ac:dyDescent="0.25">
      <c r="A734" s="67" t="s">
        <v>472</v>
      </c>
      <c r="B734" s="66" t="s">
        <v>511</v>
      </c>
      <c r="C734" s="67" t="s">
        <v>165</v>
      </c>
      <c r="D734" s="74" t="s">
        <v>52</v>
      </c>
      <c r="E734" s="5" t="s">
        <v>23</v>
      </c>
      <c r="F734" s="51" t="s">
        <v>168</v>
      </c>
      <c r="G734" s="221">
        <v>1</v>
      </c>
      <c r="H734" s="71" t="s">
        <v>204</v>
      </c>
      <c r="I734" s="203"/>
      <c r="J734" s="252"/>
      <c r="K734" s="250"/>
      <c r="L734" s="250"/>
      <c r="M734" s="250"/>
      <c r="N734" s="250"/>
    </row>
    <row r="735" spans="1:14" x14ac:dyDescent="0.25">
      <c r="A735" s="66" t="s">
        <v>407</v>
      </c>
      <c r="B735" s="67" t="s">
        <v>583</v>
      </c>
      <c r="C735" s="67" t="s">
        <v>102</v>
      </c>
      <c r="D735" s="73" t="s">
        <v>52</v>
      </c>
      <c r="E735" s="5" t="s">
        <v>23</v>
      </c>
      <c r="F735" s="220" t="s">
        <v>168</v>
      </c>
      <c r="G735" s="221">
        <v>2</v>
      </c>
      <c r="H735" s="71" t="s">
        <v>204</v>
      </c>
      <c r="I735" s="203"/>
      <c r="J735" s="252"/>
      <c r="K735" s="250"/>
      <c r="L735" s="250"/>
      <c r="M735" s="250"/>
      <c r="N735" s="250"/>
    </row>
    <row r="736" spans="1:14" x14ac:dyDescent="0.25">
      <c r="A736" s="188" t="s">
        <v>463</v>
      </c>
      <c r="B736" s="67" t="s">
        <v>511</v>
      </c>
      <c r="C736" s="7" t="s">
        <v>102</v>
      </c>
      <c r="D736" s="5" t="s">
        <v>52</v>
      </c>
      <c r="E736" s="68" t="s">
        <v>23</v>
      </c>
      <c r="F736" s="71" t="s">
        <v>168</v>
      </c>
      <c r="G736" s="219">
        <v>1</v>
      </c>
      <c r="H736" s="71" t="s">
        <v>168</v>
      </c>
      <c r="I736" s="203"/>
      <c r="J736" s="252"/>
      <c r="K736" s="250"/>
      <c r="L736" s="250"/>
      <c r="M736" s="250"/>
      <c r="N736" s="250"/>
    </row>
    <row r="737" spans="1:14" x14ac:dyDescent="0.25">
      <c r="A737" s="232" t="s">
        <v>425</v>
      </c>
      <c r="B737" s="67" t="s">
        <v>595</v>
      </c>
      <c r="C737" s="7" t="s">
        <v>102</v>
      </c>
      <c r="D737" s="5" t="s">
        <v>52</v>
      </c>
      <c r="E737" s="68" t="s">
        <v>23</v>
      </c>
      <c r="F737" s="71" t="s">
        <v>168</v>
      </c>
      <c r="G737" s="219">
        <v>1</v>
      </c>
      <c r="H737" s="71" t="s">
        <v>168</v>
      </c>
      <c r="I737" s="203"/>
      <c r="J737" s="252"/>
      <c r="K737" s="250"/>
      <c r="L737" s="250"/>
      <c r="M737" s="250"/>
      <c r="N737" s="250"/>
    </row>
    <row r="738" spans="1:14" x14ac:dyDescent="0.25">
      <c r="A738" s="233" t="s">
        <v>426</v>
      </c>
      <c r="B738" s="67" t="s">
        <v>596</v>
      </c>
      <c r="C738" s="7" t="s">
        <v>102</v>
      </c>
      <c r="D738" s="5" t="s">
        <v>52</v>
      </c>
      <c r="E738" s="68" t="s">
        <v>23</v>
      </c>
      <c r="F738" s="71" t="s">
        <v>168</v>
      </c>
      <c r="G738" s="219">
        <v>1</v>
      </c>
      <c r="H738" s="71" t="s">
        <v>168</v>
      </c>
      <c r="I738" s="203"/>
      <c r="J738" s="252"/>
      <c r="K738" s="250"/>
      <c r="L738" s="250"/>
      <c r="M738" s="250"/>
      <c r="N738" s="250"/>
    </row>
    <row r="739" spans="1:14" x14ac:dyDescent="0.25">
      <c r="A739" s="83" t="s">
        <v>385</v>
      </c>
      <c r="B739" s="83" t="s">
        <v>571</v>
      </c>
      <c r="C739" s="67" t="s">
        <v>102</v>
      </c>
      <c r="D739" s="198" t="s">
        <v>35</v>
      </c>
      <c r="E739" s="5" t="s">
        <v>23</v>
      </c>
      <c r="F739" s="223" t="s">
        <v>168</v>
      </c>
      <c r="G739" s="221">
        <v>1</v>
      </c>
      <c r="H739" s="71" t="s">
        <v>204</v>
      </c>
      <c r="I739" s="203"/>
      <c r="J739" s="202"/>
      <c r="K739" s="250"/>
      <c r="L739" s="250"/>
      <c r="M739" s="250"/>
      <c r="N739" s="250"/>
    </row>
    <row r="740" spans="1:14" x14ac:dyDescent="0.25">
      <c r="A740" s="83" t="s">
        <v>384</v>
      </c>
      <c r="B740" s="83" t="s">
        <v>570</v>
      </c>
      <c r="C740" s="67" t="s">
        <v>102</v>
      </c>
      <c r="D740" s="198" t="s">
        <v>35</v>
      </c>
      <c r="E740" s="5" t="s">
        <v>23</v>
      </c>
      <c r="F740" s="223" t="s">
        <v>168</v>
      </c>
      <c r="G740" s="221">
        <v>1</v>
      </c>
      <c r="H740" s="71" t="s">
        <v>204</v>
      </c>
      <c r="I740" s="203"/>
      <c r="J740" s="252"/>
      <c r="K740" s="250"/>
      <c r="L740" s="250"/>
      <c r="M740" s="250"/>
      <c r="N740" s="250"/>
    </row>
    <row r="741" spans="1:14" x14ac:dyDescent="0.25">
      <c r="A741" s="67" t="s">
        <v>345</v>
      </c>
      <c r="B741" s="66" t="s">
        <v>552</v>
      </c>
      <c r="C741" s="222" t="s">
        <v>165</v>
      </c>
      <c r="D741" s="73" t="s">
        <v>35</v>
      </c>
      <c r="E741" s="5" t="s">
        <v>23</v>
      </c>
      <c r="F741" s="223" t="s">
        <v>168</v>
      </c>
      <c r="G741" s="221">
        <v>1</v>
      </c>
      <c r="H741" s="71" t="s">
        <v>168</v>
      </c>
      <c r="I741" s="203"/>
      <c r="J741" s="252"/>
      <c r="K741" s="250"/>
      <c r="L741" s="250"/>
      <c r="M741" s="250"/>
      <c r="N741" s="250"/>
    </row>
    <row r="742" spans="1:14" x14ac:dyDescent="0.25">
      <c r="A742" s="188" t="s">
        <v>429</v>
      </c>
      <c r="B742" s="169" t="s">
        <v>511</v>
      </c>
      <c r="C742" s="7" t="s">
        <v>165</v>
      </c>
      <c r="D742" s="5" t="s">
        <v>35</v>
      </c>
      <c r="E742" s="5" t="s">
        <v>23</v>
      </c>
      <c r="F742" s="71" t="s">
        <v>168</v>
      </c>
      <c r="G742" s="219">
        <v>1</v>
      </c>
      <c r="H742" s="71" t="s">
        <v>168</v>
      </c>
      <c r="I742" s="203"/>
      <c r="J742" s="252"/>
      <c r="K742" s="250"/>
      <c r="L742" s="250"/>
      <c r="M742" s="250"/>
      <c r="N742" s="250"/>
    </row>
    <row r="743" spans="1:14" x14ac:dyDescent="0.25">
      <c r="A743" s="188" t="s">
        <v>430</v>
      </c>
      <c r="B743" s="169" t="s">
        <v>572</v>
      </c>
      <c r="C743" s="7" t="s">
        <v>165</v>
      </c>
      <c r="D743" s="5" t="s">
        <v>35</v>
      </c>
      <c r="E743" s="5" t="s">
        <v>23</v>
      </c>
      <c r="F743" s="71" t="s">
        <v>168</v>
      </c>
      <c r="G743" s="219">
        <v>1</v>
      </c>
      <c r="H743" s="71" t="s">
        <v>204</v>
      </c>
      <c r="I743" s="203"/>
      <c r="J743" s="252"/>
      <c r="K743" s="250"/>
      <c r="L743" s="250"/>
      <c r="M743" s="250"/>
      <c r="N743" s="250"/>
    </row>
    <row r="744" spans="1:14" x14ac:dyDescent="0.25">
      <c r="A744" s="188" t="s">
        <v>431</v>
      </c>
      <c r="B744" s="169" t="s">
        <v>511</v>
      </c>
      <c r="C744" s="7" t="s">
        <v>165</v>
      </c>
      <c r="D744" s="5" t="s">
        <v>35</v>
      </c>
      <c r="E744" s="5" t="s">
        <v>23</v>
      </c>
      <c r="F744" s="71" t="s">
        <v>168</v>
      </c>
      <c r="G744" s="219">
        <v>1</v>
      </c>
      <c r="H744" s="71" t="s">
        <v>168</v>
      </c>
      <c r="I744" s="203"/>
      <c r="J744" s="252"/>
      <c r="K744" s="250"/>
      <c r="L744" s="250"/>
      <c r="M744" s="250"/>
      <c r="N744" s="250"/>
    </row>
    <row r="745" spans="1:14" x14ac:dyDescent="0.25">
      <c r="A745" s="188" t="s">
        <v>432</v>
      </c>
      <c r="B745" s="169" t="s">
        <v>509</v>
      </c>
      <c r="C745" s="7" t="s">
        <v>165</v>
      </c>
      <c r="D745" s="5" t="s">
        <v>22</v>
      </c>
      <c r="E745" s="68" t="s">
        <v>23</v>
      </c>
      <c r="F745" s="71" t="s">
        <v>168</v>
      </c>
      <c r="G745" s="219">
        <v>1</v>
      </c>
      <c r="H745" s="71" t="s">
        <v>1</v>
      </c>
      <c r="I745" s="203"/>
      <c r="J745" s="252"/>
      <c r="K745" s="250"/>
      <c r="L745" s="250"/>
      <c r="M745" s="250"/>
      <c r="N745" s="250"/>
    </row>
    <row r="746" spans="1:14" x14ac:dyDescent="0.25">
      <c r="A746" s="188" t="s">
        <v>397</v>
      </c>
      <c r="B746" s="169" t="s">
        <v>508</v>
      </c>
      <c r="C746" s="7" t="s">
        <v>165</v>
      </c>
      <c r="D746" s="5" t="s">
        <v>22</v>
      </c>
      <c r="E746" s="68" t="s">
        <v>23</v>
      </c>
      <c r="F746" s="71" t="s">
        <v>168</v>
      </c>
      <c r="G746" s="219">
        <v>1</v>
      </c>
      <c r="H746" s="71" t="s">
        <v>17</v>
      </c>
      <c r="I746" s="203"/>
      <c r="J746" s="252"/>
      <c r="K746" s="250"/>
      <c r="L746" s="250"/>
      <c r="M746" s="250"/>
      <c r="N746" s="250"/>
    </row>
    <row r="747" spans="1:14" x14ac:dyDescent="0.25">
      <c r="A747" s="188" t="s">
        <v>433</v>
      </c>
      <c r="B747" s="169" t="s">
        <v>597</v>
      </c>
      <c r="C747" s="7" t="s">
        <v>165</v>
      </c>
      <c r="D747" s="5" t="s">
        <v>22</v>
      </c>
      <c r="E747" s="68" t="s">
        <v>23</v>
      </c>
      <c r="F747" s="71" t="s">
        <v>168</v>
      </c>
      <c r="G747" s="219">
        <v>1</v>
      </c>
      <c r="H747" s="71" t="s">
        <v>168</v>
      </c>
      <c r="I747" s="203"/>
      <c r="J747" s="252"/>
      <c r="K747" s="250"/>
      <c r="L747" s="250"/>
      <c r="M747" s="250"/>
      <c r="N747" s="250"/>
    </row>
    <row r="748" spans="1:14" x14ac:dyDescent="0.25">
      <c r="A748" s="188" t="s">
        <v>434</v>
      </c>
      <c r="B748" s="169" t="s">
        <v>598</v>
      </c>
      <c r="C748" s="7" t="s">
        <v>165</v>
      </c>
      <c r="D748" s="5" t="s">
        <v>22</v>
      </c>
      <c r="E748" s="68" t="s">
        <v>23</v>
      </c>
      <c r="F748" s="71" t="s">
        <v>168</v>
      </c>
      <c r="G748" s="219">
        <v>1</v>
      </c>
      <c r="H748" s="71" t="s">
        <v>168</v>
      </c>
      <c r="I748" s="203"/>
      <c r="J748" s="252"/>
      <c r="K748" s="250"/>
      <c r="L748" s="250"/>
      <c r="M748" s="250"/>
      <c r="N748" s="250"/>
    </row>
    <row r="749" spans="1:14" x14ac:dyDescent="0.25">
      <c r="A749" s="188" t="s">
        <v>361</v>
      </c>
      <c r="B749" s="169" t="s">
        <v>560</v>
      </c>
      <c r="C749" s="7" t="s">
        <v>165</v>
      </c>
      <c r="D749" s="5" t="s">
        <v>22</v>
      </c>
      <c r="E749" s="68" t="s">
        <v>23</v>
      </c>
      <c r="F749" s="71" t="s">
        <v>168</v>
      </c>
      <c r="G749" s="219">
        <v>1</v>
      </c>
      <c r="H749" s="71" t="s">
        <v>235</v>
      </c>
      <c r="I749" s="203"/>
      <c r="J749" s="252"/>
      <c r="K749" s="250"/>
      <c r="L749" s="250"/>
      <c r="M749" s="250"/>
      <c r="N749" s="250"/>
    </row>
    <row r="750" spans="1:14" x14ac:dyDescent="0.25">
      <c r="A750" s="188" t="s">
        <v>435</v>
      </c>
      <c r="B750" s="169" t="s">
        <v>599</v>
      </c>
      <c r="C750" s="7" t="s">
        <v>165</v>
      </c>
      <c r="D750" s="5" t="s">
        <v>22</v>
      </c>
      <c r="E750" s="68" t="s">
        <v>23</v>
      </c>
      <c r="F750" s="71" t="s">
        <v>168</v>
      </c>
      <c r="G750" s="219">
        <v>1</v>
      </c>
      <c r="H750" s="71" t="s">
        <v>168</v>
      </c>
      <c r="I750" s="203"/>
      <c r="J750" s="252"/>
      <c r="K750" s="250"/>
      <c r="L750" s="250"/>
      <c r="M750" s="250"/>
      <c r="N750" s="250"/>
    </row>
    <row r="751" spans="1:14" x14ac:dyDescent="0.25">
      <c r="A751" s="188" t="s">
        <v>436</v>
      </c>
      <c r="B751" s="169" t="s">
        <v>638</v>
      </c>
      <c r="C751" s="7" t="s">
        <v>165</v>
      </c>
      <c r="D751" s="5" t="s">
        <v>22</v>
      </c>
      <c r="E751" s="68" t="s">
        <v>23</v>
      </c>
      <c r="F751" s="71" t="s">
        <v>168</v>
      </c>
      <c r="G751" s="219">
        <v>1</v>
      </c>
      <c r="H751" s="71" t="s">
        <v>235</v>
      </c>
      <c r="I751" s="203"/>
      <c r="J751" s="252"/>
      <c r="K751" s="250"/>
      <c r="L751" s="250"/>
      <c r="M751" s="250"/>
      <c r="N751" s="250"/>
    </row>
    <row r="752" spans="1:14" x14ac:dyDescent="0.25">
      <c r="A752" s="188" t="s">
        <v>460</v>
      </c>
      <c r="B752" s="169" t="s">
        <v>637</v>
      </c>
      <c r="C752" s="67" t="s">
        <v>165</v>
      </c>
      <c r="D752" s="73" t="s">
        <v>22</v>
      </c>
      <c r="E752" s="68" t="s">
        <v>23</v>
      </c>
      <c r="F752" s="71" t="s">
        <v>168</v>
      </c>
      <c r="G752" s="219">
        <v>1</v>
      </c>
      <c r="H752" s="71" t="s">
        <v>235</v>
      </c>
      <c r="I752" s="203"/>
      <c r="J752" s="252"/>
      <c r="K752" s="250"/>
      <c r="L752" s="250"/>
      <c r="M752" s="250"/>
      <c r="N752" s="250"/>
    </row>
    <row r="753" spans="1:14" x14ac:dyDescent="0.25">
      <c r="A753" s="66" t="s">
        <v>306</v>
      </c>
      <c r="B753" s="66" t="s">
        <v>533</v>
      </c>
      <c r="C753" s="67" t="s">
        <v>165</v>
      </c>
      <c r="D753" s="73" t="s">
        <v>22</v>
      </c>
      <c r="E753" s="5" t="s">
        <v>23</v>
      </c>
      <c r="F753" s="220" t="s">
        <v>168</v>
      </c>
      <c r="G753" s="221">
        <v>1</v>
      </c>
      <c r="H753" s="71" t="s">
        <v>96</v>
      </c>
      <c r="I753" s="203"/>
      <c r="J753" s="202"/>
      <c r="K753" s="250"/>
      <c r="L753" s="250"/>
      <c r="M753" s="250"/>
      <c r="N753" s="250"/>
    </row>
    <row r="754" spans="1:14" x14ac:dyDescent="0.25">
      <c r="A754" s="188" t="s">
        <v>307</v>
      </c>
      <c r="B754" s="169" t="s">
        <v>534</v>
      </c>
      <c r="C754" s="7" t="s">
        <v>165</v>
      </c>
      <c r="D754" s="5" t="s">
        <v>22</v>
      </c>
      <c r="E754" s="68" t="s">
        <v>23</v>
      </c>
      <c r="F754" s="71" t="s">
        <v>168</v>
      </c>
      <c r="G754" s="219">
        <v>1</v>
      </c>
      <c r="H754" s="71" t="s">
        <v>96</v>
      </c>
      <c r="I754" s="244"/>
      <c r="J754" s="202"/>
      <c r="K754" s="250"/>
      <c r="L754" s="250"/>
      <c r="M754" s="250"/>
      <c r="N754" s="250"/>
    </row>
    <row r="755" spans="1:14" x14ac:dyDescent="0.25">
      <c r="A755" s="188" t="s">
        <v>437</v>
      </c>
      <c r="B755" s="169" t="s">
        <v>600</v>
      </c>
      <c r="C755" s="7" t="s">
        <v>165</v>
      </c>
      <c r="D755" s="5" t="s">
        <v>22</v>
      </c>
      <c r="E755" s="68" t="s">
        <v>23</v>
      </c>
      <c r="F755" s="71" t="s">
        <v>168</v>
      </c>
      <c r="G755" s="219">
        <v>1</v>
      </c>
      <c r="H755" s="71" t="s">
        <v>168</v>
      </c>
      <c r="I755" s="203"/>
      <c r="J755" s="202"/>
      <c r="K755" s="250"/>
      <c r="L755" s="250"/>
      <c r="M755" s="250"/>
      <c r="N755" s="250"/>
    </row>
    <row r="756" spans="1:14" x14ac:dyDescent="0.25">
      <c r="A756" s="188" t="s">
        <v>365</v>
      </c>
      <c r="B756" s="169" t="s">
        <v>511</v>
      </c>
      <c r="C756" s="7" t="s">
        <v>165</v>
      </c>
      <c r="D756" s="5" t="s">
        <v>22</v>
      </c>
      <c r="E756" s="68" t="s">
        <v>23</v>
      </c>
      <c r="F756" s="71" t="s">
        <v>168</v>
      </c>
      <c r="G756" s="219">
        <v>1</v>
      </c>
      <c r="H756" s="71" t="s">
        <v>235</v>
      </c>
      <c r="I756" s="203"/>
      <c r="J756" s="202"/>
      <c r="K756" s="250"/>
      <c r="L756" s="250"/>
      <c r="M756" s="250"/>
      <c r="N756" s="250"/>
    </row>
    <row r="757" spans="1:14" ht="15.75" x14ac:dyDescent="0.25">
      <c r="A757" s="168" t="s">
        <v>255</v>
      </c>
      <c r="B757" s="231" t="s">
        <v>538</v>
      </c>
      <c r="C757" s="22" t="s">
        <v>102</v>
      </c>
      <c r="D757" s="14" t="s">
        <v>95</v>
      </c>
      <c r="E757" s="5" t="s">
        <v>23</v>
      </c>
      <c r="F757" s="182" t="s">
        <v>168</v>
      </c>
      <c r="G757" s="99">
        <v>1</v>
      </c>
      <c r="H757" s="99" t="s">
        <v>204</v>
      </c>
      <c r="I757" s="244"/>
      <c r="J757" s="202"/>
      <c r="K757" s="250"/>
      <c r="L757" s="250"/>
      <c r="M757" s="250"/>
      <c r="N757" s="250"/>
    </row>
    <row r="758" spans="1:14" x14ac:dyDescent="0.25">
      <c r="A758" s="169" t="s">
        <v>636</v>
      </c>
      <c r="B758" s="169" t="s">
        <v>511</v>
      </c>
      <c r="C758" s="22" t="s">
        <v>102</v>
      </c>
      <c r="D758" s="5" t="s">
        <v>99</v>
      </c>
      <c r="E758" s="68" t="s">
        <v>23</v>
      </c>
      <c r="F758" s="71" t="s">
        <v>168</v>
      </c>
      <c r="G758" s="219">
        <v>1</v>
      </c>
      <c r="H758" s="71" t="s">
        <v>204</v>
      </c>
      <c r="I758" s="203"/>
      <c r="J758" s="202"/>
      <c r="K758" s="250"/>
      <c r="L758" s="250"/>
      <c r="M758" s="250"/>
      <c r="N758" s="250"/>
    </row>
    <row r="759" spans="1:14" x14ac:dyDescent="0.25">
      <c r="A759" s="67" t="s">
        <v>402</v>
      </c>
      <c r="B759" s="66" t="s">
        <v>511</v>
      </c>
      <c r="C759" s="67" t="s">
        <v>165</v>
      </c>
      <c r="D759" s="73" t="s">
        <v>99</v>
      </c>
      <c r="E759" s="5" t="s">
        <v>23</v>
      </c>
      <c r="F759" s="51" t="s">
        <v>168</v>
      </c>
      <c r="G759" s="221">
        <v>1</v>
      </c>
      <c r="H759" s="71" t="s">
        <v>204</v>
      </c>
      <c r="I759" s="244"/>
      <c r="J759" s="202"/>
      <c r="K759" s="250"/>
      <c r="L759" s="250"/>
      <c r="M759" s="250"/>
      <c r="N759" s="250"/>
    </row>
    <row r="760" spans="1:14" x14ac:dyDescent="0.25">
      <c r="A760" s="169" t="s">
        <v>403</v>
      </c>
      <c r="B760" s="169" t="s">
        <v>511</v>
      </c>
      <c r="C760" s="7" t="s">
        <v>165</v>
      </c>
      <c r="D760" s="5" t="s">
        <v>99</v>
      </c>
      <c r="E760" s="68" t="s">
        <v>23</v>
      </c>
      <c r="F760" s="71" t="s">
        <v>168</v>
      </c>
      <c r="G760" s="219">
        <v>1</v>
      </c>
      <c r="H760" s="71" t="s">
        <v>204</v>
      </c>
      <c r="I760" s="244"/>
      <c r="J760" s="202"/>
      <c r="K760" s="250"/>
      <c r="L760" s="250"/>
      <c r="M760" s="250"/>
      <c r="N760" s="250"/>
    </row>
    <row r="761" spans="1:14" x14ac:dyDescent="0.25">
      <c r="A761" s="169" t="s">
        <v>404</v>
      </c>
      <c r="B761" s="169" t="s">
        <v>511</v>
      </c>
      <c r="C761" s="169" t="s">
        <v>165</v>
      </c>
      <c r="D761" s="73" t="s">
        <v>99</v>
      </c>
      <c r="E761" s="47" t="s">
        <v>23</v>
      </c>
      <c r="F761" s="106" t="s">
        <v>168</v>
      </c>
      <c r="G761" s="226">
        <v>2</v>
      </c>
      <c r="H761" s="106" t="s">
        <v>204</v>
      </c>
      <c r="I761" s="244"/>
      <c r="J761" s="202"/>
      <c r="K761" s="250"/>
      <c r="L761" s="250"/>
      <c r="M761" s="250"/>
      <c r="N761" s="250"/>
    </row>
    <row r="762" spans="1:14" x14ac:dyDescent="0.25">
      <c r="A762" s="169" t="s">
        <v>405</v>
      </c>
      <c r="B762" s="169" t="s">
        <v>511</v>
      </c>
      <c r="C762" s="7" t="s">
        <v>165</v>
      </c>
      <c r="D762" s="5" t="s">
        <v>99</v>
      </c>
      <c r="E762" s="68" t="s">
        <v>23</v>
      </c>
      <c r="F762" s="71" t="s">
        <v>168</v>
      </c>
      <c r="G762" s="219">
        <v>1</v>
      </c>
      <c r="H762" s="71" t="s">
        <v>204</v>
      </c>
      <c r="I762" s="244"/>
      <c r="J762" s="202"/>
      <c r="K762" s="250"/>
      <c r="L762" s="250"/>
      <c r="M762" s="250"/>
      <c r="N762" s="250"/>
    </row>
    <row r="763" spans="1:14" x14ac:dyDescent="0.25">
      <c r="A763" s="169" t="s">
        <v>466</v>
      </c>
      <c r="B763" s="169" t="s">
        <v>511</v>
      </c>
      <c r="C763" s="7" t="s">
        <v>165</v>
      </c>
      <c r="D763" s="5" t="s">
        <v>469</v>
      </c>
      <c r="E763" s="68" t="s">
        <v>23</v>
      </c>
      <c r="F763" s="71" t="s">
        <v>168</v>
      </c>
      <c r="G763" s="219">
        <v>1</v>
      </c>
      <c r="H763" s="71" t="s">
        <v>168</v>
      </c>
      <c r="I763" s="244"/>
      <c r="J763" s="202"/>
      <c r="K763" s="250"/>
      <c r="L763" s="250"/>
      <c r="M763" s="250"/>
      <c r="N763" s="250"/>
    </row>
    <row r="764" spans="1:14" x14ac:dyDescent="0.25">
      <c r="A764" s="169" t="s">
        <v>467</v>
      </c>
      <c r="B764" s="169" t="s">
        <v>511</v>
      </c>
      <c r="C764" s="7" t="s">
        <v>165</v>
      </c>
      <c r="D764" s="5" t="s">
        <v>469</v>
      </c>
      <c r="E764" s="68" t="s">
        <v>23</v>
      </c>
      <c r="F764" s="71" t="s">
        <v>168</v>
      </c>
      <c r="G764" s="219">
        <v>1</v>
      </c>
      <c r="H764" s="71" t="s">
        <v>168</v>
      </c>
      <c r="I764" s="244"/>
      <c r="J764" s="202"/>
      <c r="K764" s="250"/>
      <c r="L764" s="250"/>
      <c r="M764" s="250"/>
      <c r="N764" s="250"/>
    </row>
    <row r="765" spans="1:14" x14ac:dyDescent="0.25">
      <c r="A765" s="67" t="s">
        <v>629</v>
      </c>
      <c r="B765" s="66" t="s">
        <v>511</v>
      </c>
      <c r="C765" s="67" t="s">
        <v>165</v>
      </c>
      <c r="D765" s="73" t="s">
        <v>95</v>
      </c>
      <c r="E765" s="68" t="s">
        <v>23</v>
      </c>
      <c r="F765" s="220" t="s">
        <v>168</v>
      </c>
      <c r="G765" s="221">
        <v>1</v>
      </c>
      <c r="H765" s="71" t="s">
        <v>168</v>
      </c>
      <c r="I765" s="244"/>
      <c r="J765" s="202"/>
      <c r="K765" s="250"/>
      <c r="L765" s="250"/>
      <c r="M765" s="250"/>
      <c r="N765" s="250"/>
    </row>
    <row r="766" spans="1:14" x14ac:dyDescent="0.25">
      <c r="A766" s="169" t="s">
        <v>465</v>
      </c>
      <c r="B766" s="169" t="s">
        <v>511</v>
      </c>
      <c r="C766" s="7" t="s">
        <v>165</v>
      </c>
      <c r="D766" s="5" t="s">
        <v>469</v>
      </c>
      <c r="E766" s="68" t="s">
        <v>23</v>
      </c>
      <c r="F766" s="71" t="s">
        <v>168</v>
      </c>
      <c r="G766" s="219">
        <v>1</v>
      </c>
      <c r="H766" s="71" t="s">
        <v>168</v>
      </c>
      <c r="I766" s="244"/>
      <c r="J766" s="202"/>
      <c r="K766" s="250"/>
      <c r="L766" s="250"/>
      <c r="M766" s="250"/>
      <c r="N766" s="250"/>
    </row>
    <row r="767" spans="1:14" x14ac:dyDescent="0.25">
      <c r="A767" s="169" t="s">
        <v>464</v>
      </c>
      <c r="B767" s="169" t="s">
        <v>511</v>
      </c>
      <c r="C767" s="7" t="s">
        <v>165</v>
      </c>
      <c r="D767" s="5" t="s">
        <v>469</v>
      </c>
      <c r="E767" s="5" t="s">
        <v>23</v>
      </c>
      <c r="F767" s="71" t="s">
        <v>168</v>
      </c>
      <c r="G767" s="219">
        <v>1</v>
      </c>
      <c r="H767" s="71" t="s">
        <v>168</v>
      </c>
      <c r="I767" s="244"/>
      <c r="J767" s="202"/>
      <c r="K767" s="250"/>
      <c r="L767" s="250"/>
      <c r="M767" s="250"/>
      <c r="N767" s="250"/>
    </row>
    <row r="768" spans="1:14" x14ac:dyDescent="0.25">
      <c r="A768" s="169" t="s">
        <v>406</v>
      </c>
      <c r="B768" s="169" t="s">
        <v>511</v>
      </c>
      <c r="C768" s="7" t="s">
        <v>165</v>
      </c>
      <c r="D768" s="5" t="s">
        <v>99</v>
      </c>
      <c r="E768" s="5" t="s">
        <v>23</v>
      </c>
      <c r="F768" s="71" t="s">
        <v>168</v>
      </c>
      <c r="G768" s="219">
        <v>1</v>
      </c>
      <c r="H768" s="71" t="s">
        <v>204</v>
      </c>
      <c r="I768" s="244"/>
      <c r="J768" s="202"/>
      <c r="K768" s="250"/>
      <c r="L768" s="250"/>
      <c r="M768" s="250"/>
      <c r="N768" s="250"/>
    </row>
    <row r="769" spans="11:14" x14ac:dyDescent="0.25">
      <c r="K769" s="250"/>
      <c r="L769" s="250"/>
      <c r="M769" s="250"/>
      <c r="N769" s="250"/>
    </row>
    <row r="770" spans="11:14" x14ac:dyDescent="0.25">
      <c r="K770" s="250"/>
      <c r="L770" s="250"/>
      <c r="M770" s="250"/>
      <c r="N770" s="250"/>
    </row>
  </sheetData>
  <mergeCells count="28">
    <mergeCell ref="J745:J752"/>
    <mergeCell ref="J583:J587"/>
    <mergeCell ref="J589:J595"/>
    <mergeCell ref="J619:J624"/>
    <mergeCell ref="J727:J731"/>
    <mergeCell ref="J732:J738"/>
    <mergeCell ref="J740:J744"/>
    <mergeCell ref="K123:K126"/>
    <mergeCell ref="A1:H1"/>
    <mergeCell ref="A2:H2"/>
    <mergeCell ref="L3:M3"/>
    <mergeCell ref="J97:J102"/>
    <mergeCell ref="K119:K122"/>
    <mergeCell ref="K127:K133"/>
    <mergeCell ref="K134:K135"/>
    <mergeCell ref="K136:K139"/>
    <mergeCell ref="A142:H145"/>
    <mergeCell ref="J244:J249"/>
    <mergeCell ref="J259:J266"/>
    <mergeCell ref="J270:J276"/>
    <mergeCell ref="J277:J281"/>
    <mergeCell ref="A468:H471"/>
    <mergeCell ref="A628:H631"/>
    <mergeCell ref="J409:J413"/>
    <mergeCell ref="J414:J418"/>
    <mergeCell ref="J423:J429"/>
    <mergeCell ref="A303:H306"/>
    <mergeCell ref="J578:J58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768"/>
  <sheetViews>
    <sheetView topLeftCell="A40" zoomScale="80" zoomScaleNormal="80" workbookViewId="0">
      <selection activeCell="H755" sqref="H755"/>
    </sheetView>
  </sheetViews>
  <sheetFormatPr defaultColWidth="23.5703125" defaultRowHeight="15" x14ac:dyDescent="0.25"/>
  <cols>
    <col min="1" max="1" width="29.42578125" customWidth="1"/>
    <col min="2" max="2" width="23.5703125" style="55"/>
    <col min="3" max="3" width="21" customWidth="1"/>
    <col min="4" max="4" width="27.7109375" style="55" customWidth="1"/>
    <col min="7" max="8" width="23.5703125" style="64"/>
  </cols>
  <sheetData>
    <row r="1" spans="1:14" ht="29.25" customHeight="1" x14ac:dyDescent="0.25">
      <c r="A1" s="259" t="s">
        <v>0</v>
      </c>
      <c r="B1" s="259"/>
      <c r="C1" s="259"/>
      <c r="D1" s="259"/>
      <c r="E1" s="259"/>
      <c r="F1" s="259"/>
      <c r="G1" s="259"/>
      <c r="H1" s="259"/>
      <c r="I1" s="259"/>
    </row>
    <row r="2" spans="1:14" ht="105.75" customHeight="1" x14ac:dyDescent="0.25">
      <c r="A2" s="260" t="s">
        <v>1</v>
      </c>
      <c r="B2" s="261"/>
      <c r="C2" s="261"/>
      <c r="D2" s="261"/>
      <c r="E2" s="261"/>
      <c r="F2" s="261"/>
      <c r="G2" s="261"/>
      <c r="H2" s="261"/>
      <c r="I2" s="262"/>
      <c r="J2" s="3" t="s">
        <v>450</v>
      </c>
    </row>
    <row r="3" spans="1:14" ht="81.75" customHeight="1" x14ac:dyDescent="0.25">
      <c r="A3" s="1" t="s">
        <v>3</v>
      </c>
      <c r="B3" s="2" t="s">
        <v>4</v>
      </c>
      <c r="C3" s="2" t="s">
        <v>5</v>
      </c>
      <c r="D3" s="2" t="s">
        <v>6</v>
      </c>
      <c r="E3" s="3" t="s">
        <v>7</v>
      </c>
      <c r="F3" s="4" t="s">
        <v>8</v>
      </c>
      <c r="G3" s="3" t="s">
        <v>9</v>
      </c>
      <c r="H3" s="3"/>
      <c r="I3" s="1" t="s">
        <v>10</v>
      </c>
      <c r="J3" s="75"/>
      <c r="M3" s="263" t="s">
        <v>2</v>
      </c>
      <c r="N3" s="263"/>
    </row>
    <row r="4" spans="1:14" x14ac:dyDescent="0.25">
      <c r="A4" s="6" t="s">
        <v>11</v>
      </c>
      <c r="B4" s="5" t="str">
        <f>VLOOKUP(A4,'[1]2.4.1 &amp; 2.4.3'!$A$3:$H$273,2,0)</f>
        <v>AAYPT2605A</v>
      </c>
      <c r="C4" s="7" t="s">
        <v>13</v>
      </c>
      <c r="D4" s="5" t="str">
        <f>VLOOKUP(A4,'[1]2.4.1 &amp; 2.4.3'!$A$3:$H$273,4,0)</f>
        <v>ECE</v>
      </c>
      <c r="E4" s="5" t="s">
        <v>15</v>
      </c>
      <c r="F4" s="8" t="s">
        <v>16</v>
      </c>
      <c r="G4" s="56">
        <v>38</v>
      </c>
      <c r="H4" s="56"/>
      <c r="I4" s="48" t="s">
        <v>17</v>
      </c>
      <c r="J4" t="s">
        <v>18</v>
      </c>
      <c r="M4" s="158"/>
      <c r="N4" s="71"/>
    </row>
    <row r="5" spans="1:14" x14ac:dyDescent="0.25">
      <c r="A5" s="76" t="s">
        <v>19</v>
      </c>
      <c r="B5" s="5" t="str">
        <f>VLOOKUP(A5,'[1]2.4.1 &amp; 2.4.3'!$A$3:$H$273,2,0)</f>
        <v>ABSPD5803H</v>
      </c>
      <c r="C5" s="10" t="s">
        <v>21</v>
      </c>
      <c r="D5" s="5" t="str">
        <f>VLOOKUP(A5,'[1]2.4.1 &amp; 2.4.3'!$A$3:$H$273,4,0)</f>
        <v>HMSD</v>
      </c>
      <c r="E5" s="5" t="s">
        <v>23</v>
      </c>
      <c r="F5" s="109" t="s">
        <v>32</v>
      </c>
      <c r="G5" s="57">
        <v>36</v>
      </c>
      <c r="H5" s="57"/>
      <c r="I5" s="48" t="s">
        <v>17</v>
      </c>
      <c r="J5" t="s">
        <v>24</v>
      </c>
      <c r="M5" s="158"/>
      <c r="N5" s="71"/>
    </row>
    <row r="6" spans="1:14" x14ac:dyDescent="0.25">
      <c r="A6" s="12" t="s">
        <v>25</v>
      </c>
      <c r="B6" s="5" t="str">
        <f>VLOOKUP(A6,'[1]2.4.1 &amp; 2.4.3'!$A$3:$H$273,2,0)</f>
        <v>AFXPS5924B</v>
      </c>
      <c r="C6" s="13" t="s">
        <v>13</v>
      </c>
      <c r="D6" s="5" t="str">
        <f>VLOOKUP(A6,'[1]2.4.1 &amp; 2.4.3'!$A$3:$H$273,4,0)</f>
        <v>EE</v>
      </c>
      <c r="E6" s="5" t="s">
        <v>15</v>
      </c>
      <c r="F6" s="8" t="s">
        <v>16</v>
      </c>
      <c r="G6" s="58">
        <v>38</v>
      </c>
      <c r="H6" s="58"/>
      <c r="I6" s="49" t="s">
        <v>17</v>
      </c>
      <c r="J6" t="s">
        <v>18</v>
      </c>
      <c r="M6" s="158"/>
      <c r="N6" s="71"/>
    </row>
    <row r="7" spans="1:14" x14ac:dyDescent="0.25">
      <c r="A7" s="13" t="s">
        <v>28</v>
      </c>
      <c r="B7" s="5" t="str">
        <f>VLOOKUP(A7,'[1]2.4.1 &amp; 2.4.3'!$A$3:$H$273,2,0)</f>
        <v>ABQPD44D6L</v>
      </c>
      <c r="C7" s="13" t="s">
        <v>30</v>
      </c>
      <c r="D7" s="5" t="str">
        <f>VLOOKUP(A7,'[1]2.4.1 &amp; 2.4.3'!$A$3:$H$273,4,0)</f>
        <v>CSE</v>
      </c>
      <c r="E7" s="5" t="s">
        <v>15</v>
      </c>
      <c r="F7" s="85" t="s">
        <v>32</v>
      </c>
      <c r="G7" s="86">
        <v>36</v>
      </c>
      <c r="H7" s="86"/>
      <c r="I7" s="48" t="s">
        <v>17</v>
      </c>
      <c r="J7" t="s">
        <v>24</v>
      </c>
      <c r="M7" s="158"/>
      <c r="N7" s="71"/>
    </row>
    <row r="8" spans="1:14" x14ac:dyDescent="0.25">
      <c r="A8" s="6" t="s">
        <v>33</v>
      </c>
      <c r="B8" s="5" t="str">
        <f>VLOOKUP(A8,'[1]2.4.1 &amp; 2.4.3'!$A$3:$H$273,2,0)</f>
        <v>ATNPS6903N</v>
      </c>
      <c r="C8" s="7" t="s">
        <v>13</v>
      </c>
      <c r="D8" s="5" t="str">
        <f>VLOOKUP(A8,'[1]2.4.1 &amp; 2.4.3'!$A$3:$H$273,4,0)</f>
        <v>CE</v>
      </c>
      <c r="E8" s="5" t="s">
        <v>15</v>
      </c>
      <c r="F8" s="9" t="s">
        <v>36</v>
      </c>
      <c r="G8" s="56">
        <v>34</v>
      </c>
      <c r="H8" s="56"/>
      <c r="I8" s="48" t="s">
        <v>17</v>
      </c>
      <c r="J8" t="s">
        <v>24</v>
      </c>
      <c r="M8" s="103">
        <v>37073</v>
      </c>
      <c r="N8" s="71" t="s">
        <v>111</v>
      </c>
    </row>
    <row r="9" spans="1:14" x14ac:dyDescent="0.25">
      <c r="A9" s="6" t="s">
        <v>37</v>
      </c>
      <c r="B9" s="5" t="str">
        <f>VLOOKUP(A9,'[1]2.4.1 &amp; 2.4.3'!$A$3:$H$273,2,0)</f>
        <v>ABKPD167M</v>
      </c>
      <c r="C9" s="7" t="s">
        <v>13</v>
      </c>
      <c r="D9" s="5" t="str">
        <f>VLOOKUP(A9,'[1]2.4.1 &amp; 2.4.3'!$A$3:$H$273,4,0)</f>
        <v>CE</v>
      </c>
      <c r="E9" s="5" t="s">
        <v>15</v>
      </c>
      <c r="F9" s="9" t="s">
        <v>36</v>
      </c>
      <c r="G9" s="56">
        <v>34</v>
      </c>
      <c r="H9" s="56"/>
      <c r="I9" s="48" t="s">
        <v>39</v>
      </c>
      <c r="J9" t="s">
        <v>18</v>
      </c>
      <c r="K9" s="159" t="s">
        <v>455</v>
      </c>
      <c r="L9" s="102" t="s">
        <v>40</v>
      </c>
      <c r="M9" s="158"/>
      <c r="N9" s="71"/>
    </row>
    <row r="10" spans="1:14" x14ac:dyDescent="0.25">
      <c r="A10" s="6" t="s">
        <v>41</v>
      </c>
      <c r="B10" s="5" t="str">
        <f>VLOOKUP(A10,'[1]2.4.1 &amp; 2.4.3'!$A$3:$H$273,2,0)</f>
        <v>ABJPC5447K</v>
      </c>
      <c r="C10" s="7" t="s">
        <v>13</v>
      </c>
      <c r="D10" s="5" t="str">
        <f>VLOOKUP(A10,'[1]2.4.1 &amp; 2.4.3'!$A$3:$H$273,4,0)</f>
        <v>CE</v>
      </c>
      <c r="E10" s="5" t="s">
        <v>15</v>
      </c>
      <c r="F10" s="9" t="s">
        <v>43</v>
      </c>
      <c r="G10" s="56">
        <v>33</v>
      </c>
      <c r="H10" s="56"/>
      <c r="I10" s="48" t="s">
        <v>17</v>
      </c>
      <c r="J10" t="s">
        <v>18</v>
      </c>
      <c r="K10" s="159">
        <f>COUNTA(A4:A139)</f>
        <v>136</v>
      </c>
      <c r="L10" s="102">
        <f>COUNTIF(J4:J140,"PhD")</f>
        <v>90</v>
      </c>
      <c r="M10" s="158"/>
      <c r="N10" s="71"/>
    </row>
    <row r="11" spans="1:14" x14ac:dyDescent="0.25">
      <c r="A11" s="12" t="s">
        <v>44</v>
      </c>
      <c r="B11" s="5" t="str">
        <f>VLOOKUP(A11,'[1]2.4.1 &amp; 2.4.3'!$A$3:$H$273,2,0)</f>
        <v>AFPQS4258B</v>
      </c>
      <c r="C11" s="13" t="s">
        <v>30</v>
      </c>
      <c r="D11" s="5" t="str">
        <f>VLOOKUP(A11,'[1]2.4.1 &amp; 2.4.3'!$A$3:$H$273,4,0)</f>
        <v>EE</v>
      </c>
      <c r="E11" s="5" t="s">
        <v>15</v>
      </c>
      <c r="F11" s="9" t="s">
        <v>36</v>
      </c>
      <c r="G11" s="58">
        <v>33</v>
      </c>
      <c r="H11" s="58"/>
      <c r="I11" s="49" t="s">
        <v>17</v>
      </c>
      <c r="J11" t="s">
        <v>24</v>
      </c>
      <c r="M11" s="158">
        <v>2008</v>
      </c>
      <c r="N11" s="71">
        <v>2008</v>
      </c>
    </row>
    <row r="12" spans="1:14" x14ac:dyDescent="0.25">
      <c r="A12" s="13" t="s">
        <v>46</v>
      </c>
      <c r="B12" s="5" t="str">
        <f>VLOOKUP(A12,'[1]2.4.1 &amp; 2.4.3'!$A$3:$H$273,2,0)</f>
        <v>AFUPS7959F</v>
      </c>
      <c r="C12" s="13" t="s">
        <v>30</v>
      </c>
      <c r="D12" s="5" t="str">
        <f>VLOOKUP(A12,'[1]2.4.1 &amp; 2.4.3'!$A$3:$H$273,4,0)</f>
        <v>CSE</v>
      </c>
      <c r="E12" s="5" t="s">
        <v>15</v>
      </c>
      <c r="F12" s="85" t="s">
        <v>36</v>
      </c>
      <c r="G12" s="86">
        <v>33</v>
      </c>
      <c r="H12" s="86"/>
      <c r="I12" s="48" t="s">
        <v>17</v>
      </c>
      <c r="J12" t="s">
        <v>24</v>
      </c>
      <c r="M12" s="158"/>
      <c r="N12" s="71"/>
    </row>
    <row r="13" spans="1:14" x14ac:dyDescent="0.25">
      <c r="A13" s="13" t="s">
        <v>48</v>
      </c>
      <c r="B13" s="5" t="str">
        <f>VLOOKUP(A13,'[1]2.4.1 &amp; 2.4.3'!$A$3:$H$273,2,0)</f>
        <v>AGPPS6536A</v>
      </c>
      <c r="C13" s="13" t="s">
        <v>30</v>
      </c>
      <c r="D13" s="5" t="str">
        <f>VLOOKUP(A13,'[1]2.4.1 &amp; 2.4.3'!$A$3:$H$273,4,0)</f>
        <v>CSE</v>
      </c>
      <c r="E13" s="5" t="s">
        <v>15</v>
      </c>
      <c r="F13" s="85" t="s">
        <v>36</v>
      </c>
      <c r="G13" s="86">
        <v>33</v>
      </c>
      <c r="H13" s="86"/>
      <c r="I13" s="48" t="s">
        <v>17</v>
      </c>
      <c r="J13" t="s">
        <v>24</v>
      </c>
      <c r="M13" s="158"/>
      <c r="N13" s="71"/>
    </row>
    <row r="14" spans="1:14" x14ac:dyDescent="0.25">
      <c r="A14" s="6" t="s">
        <v>50</v>
      </c>
      <c r="B14" s="5" t="str">
        <f>VLOOKUP(A14,'[1]2.4.1 &amp; 2.4.3'!$A$3:$H$273,2,0)</f>
        <v>AFUPS7703K</v>
      </c>
      <c r="C14" s="7" t="s">
        <v>30</v>
      </c>
      <c r="D14" s="5" t="str">
        <f>VLOOKUP(A14,'[1]2.4.1 &amp; 2.4.3'!$A$3:$H$273,4,0)</f>
        <v>ME</v>
      </c>
      <c r="E14" s="5" t="s">
        <v>15</v>
      </c>
      <c r="F14" s="9" t="s">
        <v>36</v>
      </c>
      <c r="G14" s="56">
        <v>34</v>
      </c>
      <c r="H14" s="56"/>
      <c r="I14" s="48" t="s">
        <v>17</v>
      </c>
      <c r="J14" t="s">
        <v>24</v>
      </c>
      <c r="M14" s="158"/>
      <c r="N14" s="71"/>
    </row>
    <row r="15" spans="1:14" x14ac:dyDescent="0.25">
      <c r="A15" s="6" t="s">
        <v>53</v>
      </c>
      <c r="B15" s="5" t="str">
        <f>VLOOKUP(A15,'[1]2.4.1 &amp; 2.4.3'!$A$3:$H$273,2,0)</f>
        <v>AGFPS6894P</v>
      </c>
      <c r="C15" s="7" t="s">
        <v>30</v>
      </c>
      <c r="D15" s="5" t="str">
        <f>VLOOKUP(A15,'[1]2.4.1 &amp; 2.4.3'!$A$3:$H$273,4,0)</f>
        <v>ME</v>
      </c>
      <c r="E15" s="5" t="s">
        <v>15</v>
      </c>
      <c r="F15" s="9" t="s">
        <v>36</v>
      </c>
      <c r="G15" s="56">
        <v>34</v>
      </c>
      <c r="H15" s="56"/>
      <c r="I15" s="48" t="s">
        <v>17</v>
      </c>
      <c r="J15" t="s">
        <v>24</v>
      </c>
      <c r="M15" s="158"/>
      <c r="N15" s="71"/>
    </row>
    <row r="16" spans="1:14" x14ac:dyDescent="0.25">
      <c r="A16" s="6" t="s">
        <v>55</v>
      </c>
      <c r="B16" s="5" t="str">
        <f>VLOOKUP(A16,'[1]2.4.1 &amp; 2.4.3'!$A$3:$H$273,2,0)</f>
        <v>AGFPS6413G</v>
      </c>
      <c r="C16" s="7" t="s">
        <v>30</v>
      </c>
      <c r="D16" s="5" t="str">
        <f>VLOOKUP(A16,'[1]2.4.1 &amp; 2.4.3'!$A$3:$H$273,4,0)</f>
        <v>CE</v>
      </c>
      <c r="E16" s="5" t="s">
        <v>15</v>
      </c>
      <c r="F16" s="9" t="s">
        <v>43</v>
      </c>
      <c r="G16" s="56">
        <v>33</v>
      </c>
      <c r="H16" s="56"/>
      <c r="I16" s="48" t="s">
        <v>17</v>
      </c>
      <c r="J16" t="s">
        <v>24</v>
      </c>
      <c r="M16" s="104">
        <v>38897</v>
      </c>
      <c r="N16" s="158" t="s">
        <v>446</v>
      </c>
    </row>
    <row r="17" spans="1:14" x14ac:dyDescent="0.25">
      <c r="A17" s="12" t="s">
        <v>57</v>
      </c>
      <c r="B17" s="5" t="str">
        <f>VLOOKUP(A17,'[1]2.4.1 &amp; 2.4.3'!$A$3:$H$273,2,0)</f>
        <v>AAWPT4779M</v>
      </c>
      <c r="C17" s="13" t="s">
        <v>30</v>
      </c>
      <c r="D17" s="5" t="str">
        <f>VLOOKUP(A17,'[1]2.4.1 &amp; 2.4.3'!$A$3:$H$273,4,0)</f>
        <v>EE</v>
      </c>
      <c r="E17" s="5" t="s">
        <v>15</v>
      </c>
      <c r="F17" s="16" t="s">
        <v>59</v>
      </c>
      <c r="G17" s="58">
        <v>32</v>
      </c>
      <c r="H17" s="58"/>
      <c r="I17" s="49" t="s">
        <v>17</v>
      </c>
      <c r="J17" t="s">
        <v>24</v>
      </c>
      <c r="M17" s="104">
        <v>37942</v>
      </c>
      <c r="N17" s="71" t="s">
        <v>447</v>
      </c>
    </row>
    <row r="18" spans="1:14" x14ac:dyDescent="0.25">
      <c r="A18" s="6" t="s">
        <v>60</v>
      </c>
      <c r="B18" s="5" t="str">
        <f>VLOOKUP(A18,'[1]2.4.1 &amp; 2.4.3'!$A$3:$H$273,2,0)</f>
        <v>AIOPP7867L</v>
      </c>
      <c r="C18" s="7" t="s">
        <v>30</v>
      </c>
      <c r="D18" s="5" t="str">
        <f>VLOOKUP(A18,'[1]2.4.1 &amp; 2.4.3'!$A$3:$H$273,4,0)</f>
        <v>EE</v>
      </c>
      <c r="E18" s="5" t="s">
        <v>15</v>
      </c>
      <c r="F18" s="16" t="s">
        <v>59</v>
      </c>
      <c r="G18" s="56">
        <v>32</v>
      </c>
      <c r="H18" s="56"/>
      <c r="I18" s="48" t="s">
        <v>17</v>
      </c>
      <c r="J18" t="s">
        <v>24</v>
      </c>
      <c r="M18" s="104">
        <v>37972</v>
      </c>
      <c r="N18" s="71" t="s">
        <v>447</v>
      </c>
    </row>
    <row r="19" spans="1:14" x14ac:dyDescent="0.25">
      <c r="A19" s="6" t="s">
        <v>62</v>
      </c>
      <c r="B19" s="5" t="str">
        <f>VLOOKUP(A19,'[1]2.4.1 &amp; 2.4.3'!$A$3:$H$273,2,0)</f>
        <v>ABYPG6443Q</v>
      </c>
      <c r="C19" s="7" t="s">
        <v>30</v>
      </c>
      <c r="D19" s="5" t="str">
        <f>VLOOKUP(A19,'[1]2.4.1 &amp; 2.4.3'!$A$3:$H$273,4,0)</f>
        <v>EE</v>
      </c>
      <c r="E19" s="5" t="s">
        <v>15</v>
      </c>
      <c r="F19" s="16" t="s">
        <v>59</v>
      </c>
      <c r="G19" s="56">
        <v>32</v>
      </c>
      <c r="H19" s="56"/>
      <c r="I19" s="48" t="s">
        <v>17</v>
      </c>
      <c r="J19" t="s">
        <v>24</v>
      </c>
      <c r="M19" s="158"/>
      <c r="N19" s="71"/>
    </row>
    <row r="20" spans="1:14" x14ac:dyDescent="0.25">
      <c r="A20" s="13" t="s">
        <v>64</v>
      </c>
      <c r="B20" s="5" t="str">
        <f>VLOOKUP(A20,'[1]2.4.1 &amp; 2.4.3'!$A$3:$H$273,2,0)</f>
        <v>AFQPS4236K</v>
      </c>
      <c r="C20" s="13" t="s">
        <v>30</v>
      </c>
      <c r="D20" s="5" t="str">
        <f>VLOOKUP(A20,'[1]2.4.1 &amp; 2.4.3'!$A$3:$H$273,4,0)</f>
        <v>CSE</v>
      </c>
      <c r="E20" s="5" t="s">
        <v>15</v>
      </c>
      <c r="F20" s="85" t="s">
        <v>43</v>
      </c>
      <c r="G20" s="86">
        <v>32</v>
      </c>
      <c r="H20" s="86"/>
      <c r="I20" s="48" t="s">
        <v>17</v>
      </c>
      <c r="J20" t="s">
        <v>24</v>
      </c>
      <c r="M20" s="158"/>
      <c r="N20" s="71"/>
    </row>
    <row r="21" spans="1:14" x14ac:dyDescent="0.25">
      <c r="A21" s="6" t="s">
        <v>66</v>
      </c>
      <c r="B21" s="5" t="str">
        <f>VLOOKUP(A21,'[1]2.4.1 &amp; 2.4.3'!$A$3:$H$273,2,0)</f>
        <v>ABOPJ3110B</v>
      </c>
      <c r="C21" s="7" t="s">
        <v>30</v>
      </c>
      <c r="D21" s="5" t="str">
        <f>VLOOKUP(A21,'[1]2.4.1 &amp; 2.4.3'!$A$3:$H$273,4,0)</f>
        <v>ITCA</v>
      </c>
      <c r="E21" s="5" t="s">
        <v>15</v>
      </c>
      <c r="F21" s="85" t="s">
        <v>43</v>
      </c>
      <c r="G21" s="86">
        <v>32</v>
      </c>
      <c r="H21" s="86"/>
      <c r="I21" s="48" t="s">
        <v>17</v>
      </c>
      <c r="J21" t="s">
        <v>24</v>
      </c>
      <c r="M21" s="158"/>
      <c r="N21" s="71"/>
    </row>
    <row r="22" spans="1:14" x14ac:dyDescent="0.25">
      <c r="A22" s="6" t="s">
        <v>69</v>
      </c>
      <c r="B22" s="5" t="str">
        <f>VLOOKUP(A22,'[1]2.4.1 &amp; 2.4.3'!$A$3:$H$273,2,0)</f>
        <v>ABMPJ7022Q</v>
      </c>
      <c r="C22" s="7" t="s">
        <v>30</v>
      </c>
      <c r="D22" s="5" t="str">
        <f>VLOOKUP(A22,'[1]2.4.1 &amp; 2.4.3'!$A$3:$H$273,4,0)</f>
        <v>CE</v>
      </c>
      <c r="E22" s="5" t="s">
        <v>15</v>
      </c>
      <c r="F22" s="19" t="s">
        <v>71</v>
      </c>
      <c r="G22" s="56">
        <v>31</v>
      </c>
      <c r="H22" s="56"/>
      <c r="I22" s="48" t="s">
        <v>72</v>
      </c>
      <c r="J22" t="s">
        <v>24</v>
      </c>
      <c r="M22" s="104">
        <v>37693</v>
      </c>
      <c r="N22" s="158" t="s">
        <v>445</v>
      </c>
    </row>
    <row r="23" spans="1:14" x14ac:dyDescent="0.25">
      <c r="A23" s="6" t="s">
        <v>73</v>
      </c>
      <c r="B23" s="5" t="str">
        <f>VLOOKUP(A23,'[1]2.4.1 &amp; 2.4.3'!$A$3:$H$273,2,0)</f>
        <v>ACZPP9307L</v>
      </c>
      <c r="C23" s="7" t="s">
        <v>30</v>
      </c>
      <c r="D23" s="5" t="str">
        <f>VLOOKUP(A23,'[1]2.4.1 &amp; 2.4.3'!$A$3:$H$273,4,0)</f>
        <v>CE</v>
      </c>
      <c r="E23" s="5" t="s">
        <v>15</v>
      </c>
      <c r="F23" s="19" t="s">
        <v>71</v>
      </c>
      <c r="G23" s="56">
        <v>31</v>
      </c>
      <c r="H23" s="56"/>
      <c r="I23" s="48" t="s">
        <v>17</v>
      </c>
      <c r="J23" t="s">
        <v>24</v>
      </c>
      <c r="M23" s="104">
        <v>37584</v>
      </c>
      <c r="N23" s="158" t="s">
        <v>111</v>
      </c>
    </row>
    <row r="24" spans="1:14" x14ac:dyDescent="0.25">
      <c r="A24" s="6" t="s">
        <v>75</v>
      </c>
      <c r="B24" s="5" t="str">
        <f>VLOOKUP(A24,'[1]2.4.1 &amp; 2.4.3'!$A$3:$H$273,2,0)</f>
        <v>AAEPU1232E</v>
      </c>
      <c r="C24" s="7" t="s">
        <v>30</v>
      </c>
      <c r="D24" s="5" t="str">
        <f>VLOOKUP(A24,'[1]2.4.1 &amp; 2.4.3'!$A$3:$H$273,4,0)</f>
        <v>EE</v>
      </c>
      <c r="E24" s="5" t="s">
        <v>15</v>
      </c>
      <c r="F24" s="16" t="s">
        <v>77</v>
      </c>
      <c r="G24" s="56">
        <v>30</v>
      </c>
      <c r="H24" s="56"/>
      <c r="I24" s="48" t="s">
        <v>1</v>
      </c>
      <c r="J24" t="s">
        <v>24</v>
      </c>
      <c r="M24" s="104">
        <v>38088</v>
      </c>
      <c r="N24" s="71" t="s">
        <v>447</v>
      </c>
    </row>
    <row r="25" spans="1:14" x14ac:dyDescent="0.25">
      <c r="A25" s="6" t="s">
        <v>78</v>
      </c>
      <c r="B25" s="5" t="str">
        <f>VLOOKUP(A25,'[1]2.4.1 &amp; 2.4.3'!$A$3:$H$273,2,0)</f>
        <v>ABEPC6103F</v>
      </c>
      <c r="C25" s="7" t="s">
        <v>30</v>
      </c>
      <c r="D25" s="5" t="str">
        <f>VLOOKUP(A25,'[1]2.4.1 &amp; 2.4.3'!$A$3:$H$273,4,0)</f>
        <v>ECE</v>
      </c>
      <c r="E25" s="5" t="s">
        <v>15</v>
      </c>
      <c r="F25" s="8" t="s">
        <v>80</v>
      </c>
      <c r="G25" s="56">
        <v>29</v>
      </c>
      <c r="H25" s="56"/>
      <c r="I25" s="48" t="s">
        <v>17</v>
      </c>
      <c r="J25" t="s">
        <v>24</v>
      </c>
      <c r="M25" s="158"/>
      <c r="N25" s="71"/>
    </row>
    <row r="26" spans="1:14" x14ac:dyDescent="0.25">
      <c r="A26" s="6" t="s">
        <v>81</v>
      </c>
      <c r="B26" s="5" t="str">
        <f>VLOOKUP(A26,'[1]2.4.1 &amp; 2.4.3'!$A$3:$H$273,2,0)</f>
        <v>ABMPJ7024J</v>
      </c>
      <c r="C26" s="7" t="s">
        <v>30</v>
      </c>
      <c r="D26" s="5" t="str">
        <f>VLOOKUP(A26,'[1]2.4.1 &amp; 2.4.3'!$A$3:$H$273,4,0)</f>
        <v>ME</v>
      </c>
      <c r="E26" s="5" t="s">
        <v>15</v>
      </c>
      <c r="F26" s="9" t="s">
        <v>80</v>
      </c>
      <c r="G26" s="56">
        <v>29</v>
      </c>
      <c r="H26" s="56"/>
      <c r="I26" s="48" t="s">
        <v>17</v>
      </c>
      <c r="J26" t="s">
        <v>24</v>
      </c>
      <c r="M26" s="158"/>
      <c r="N26" s="71"/>
    </row>
    <row r="27" spans="1:14" x14ac:dyDescent="0.25">
      <c r="A27" s="13" t="s">
        <v>83</v>
      </c>
      <c r="B27" s="5" t="str">
        <f>VLOOKUP(A27,'[1]2.4.1 &amp; 2.4.3'!$A$3:$H$273,2,0)</f>
        <v>AFQPS4232P</v>
      </c>
      <c r="C27" s="13" t="s">
        <v>30</v>
      </c>
      <c r="D27" s="5" t="str">
        <f>VLOOKUP(A27,'[1]2.4.1 &amp; 2.4.3'!$A$3:$H$273,4,0)</f>
        <v>CSE</v>
      </c>
      <c r="E27" s="5" t="s">
        <v>15</v>
      </c>
      <c r="F27" s="85" t="s">
        <v>85</v>
      </c>
      <c r="G27" s="56">
        <v>28</v>
      </c>
      <c r="H27" s="56"/>
      <c r="I27" s="48" t="s">
        <v>17</v>
      </c>
      <c r="J27" t="s">
        <v>24</v>
      </c>
      <c r="M27" s="104">
        <v>41641</v>
      </c>
      <c r="N27" s="71" t="s">
        <v>448</v>
      </c>
    </row>
    <row r="28" spans="1:14" x14ac:dyDescent="0.25">
      <c r="A28" s="6" t="s">
        <v>86</v>
      </c>
      <c r="B28" s="5" t="str">
        <f>VLOOKUP(A28,'[1]2.4.1 &amp; 2.4.3'!$A$3:$H$273,2,0)</f>
        <v>AHVPP8681Q</v>
      </c>
      <c r="C28" s="7" t="s">
        <v>88</v>
      </c>
      <c r="D28" s="5" t="str">
        <f>VLOOKUP(A28,'[1]2.4.1 &amp; 2.4.3'!$A$3:$H$273,4,0)</f>
        <v>EE</v>
      </c>
      <c r="E28" s="5" t="s">
        <v>15</v>
      </c>
      <c r="F28" s="20" t="s">
        <v>89</v>
      </c>
      <c r="G28" s="56">
        <v>22</v>
      </c>
      <c r="H28" s="56"/>
      <c r="I28" s="48" t="s">
        <v>17</v>
      </c>
      <c r="J28" t="s">
        <v>24</v>
      </c>
      <c r="M28" s="104">
        <v>42219</v>
      </c>
      <c r="N28" s="71" t="s">
        <v>134</v>
      </c>
    </row>
    <row r="29" spans="1:14" x14ac:dyDescent="0.25">
      <c r="A29" s="13" t="s">
        <v>90</v>
      </c>
      <c r="B29" s="5" t="str">
        <f>VLOOKUP(A29,'[1]2.4.1 &amp; 2.4.3'!$A$3:$H$273,2,0)</f>
        <v>AAZPK8569M</v>
      </c>
      <c r="C29" s="13" t="s">
        <v>30</v>
      </c>
      <c r="D29" s="5" t="str">
        <f>VLOOKUP(A29,'[1]2.4.1 &amp; 2.4.3'!$A$3:$H$273,4,0)</f>
        <v>CSE</v>
      </c>
      <c r="E29" s="5" t="s">
        <v>15</v>
      </c>
      <c r="F29" s="85" t="s">
        <v>92</v>
      </c>
      <c r="G29" s="56">
        <v>23</v>
      </c>
      <c r="H29" s="56"/>
      <c r="I29" s="48" t="s">
        <v>17</v>
      </c>
      <c r="J29" t="s">
        <v>24</v>
      </c>
      <c r="M29" s="158"/>
      <c r="N29" s="71"/>
    </row>
    <row r="30" spans="1:14" x14ac:dyDescent="0.25">
      <c r="A30" s="12" t="s">
        <v>97</v>
      </c>
      <c r="B30" s="5" t="str">
        <f>VLOOKUP(A30,'[1]2.4.1 &amp; 2.4.3'!$A$3:$H$273,2,0)</f>
        <v>AKSPP8775B</v>
      </c>
      <c r="C30" s="13" t="s">
        <v>30</v>
      </c>
      <c r="D30" s="5" t="str">
        <f>VLOOKUP(A30,'[1]2.4.1 &amp; 2.4.3'!$A$3:$H$273,4,0)</f>
        <v>PMSD</v>
      </c>
      <c r="E30" s="5" t="s">
        <v>15</v>
      </c>
      <c r="F30" s="16" t="s">
        <v>92</v>
      </c>
      <c r="G30" s="58">
        <v>23</v>
      </c>
      <c r="H30" s="58"/>
      <c r="I30" s="49" t="s">
        <v>17</v>
      </c>
      <c r="J30" t="s">
        <v>24</v>
      </c>
      <c r="M30" s="158"/>
      <c r="N30" s="71"/>
    </row>
    <row r="31" spans="1:14" x14ac:dyDescent="0.25">
      <c r="A31" s="13" t="s">
        <v>100</v>
      </c>
      <c r="B31" s="5" t="str">
        <f>VLOOKUP(A31,'[1]2.4.1 &amp; 2.4.3'!$A$3:$H$273,2,0)</f>
        <v>AUYPS0981N</v>
      </c>
      <c r="C31" s="13" t="s">
        <v>102</v>
      </c>
      <c r="D31" s="5" t="str">
        <f>VLOOKUP(A31,'[1]2.4.1 &amp; 2.4.3'!$A$3:$H$273,4,0)</f>
        <v>CSE</v>
      </c>
      <c r="E31" s="5" t="s">
        <v>15</v>
      </c>
      <c r="F31" s="85" t="s">
        <v>103</v>
      </c>
      <c r="G31" s="56">
        <v>19</v>
      </c>
      <c r="H31" s="56"/>
      <c r="I31" s="48" t="s">
        <v>17</v>
      </c>
      <c r="J31" t="s">
        <v>24</v>
      </c>
      <c r="M31" s="158"/>
      <c r="N31" s="71"/>
    </row>
    <row r="32" spans="1:14" x14ac:dyDescent="0.25">
      <c r="A32" s="18" t="s">
        <v>104</v>
      </c>
      <c r="B32" s="5" t="str">
        <f>VLOOKUP(A32,'[1]2.4.1 &amp; 2.4.3'!$A$3:$H$273,2,0)</f>
        <v>AUWPS6650E</v>
      </c>
      <c r="C32" s="7" t="s">
        <v>13</v>
      </c>
      <c r="D32" s="5" t="str">
        <f>VLOOKUP(A32,'[1]2.4.1 &amp; 2.4.3'!$A$3:$H$273,4,0)</f>
        <v>ITCA</v>
      </c>
      <c r="E32" s="5" t="s">
        <v>15</v>
      </c>
      <c r="F32" s="21">
        <v>2002</v>
      </c>
      <c r="G32" s="56">
        <v>19</v>
      </c>
      <c r="H32" s="56"/>
      <c r="I32" s="48" t="s">
        <v>17</v>
      </c>
      <c r="J32" t="s">
        <v>24</v>
      </c>
      <c r="K32" s="45"/>
      <c r="M32" s="104">
        <v>44217</v>
      </c>
      <c r="N32" s="105" t="s">
        <v>1</v>
      </c>
    </row>
    <row r="33" spans="1:14" x14ac:dyDescent="0.25">
      <c r="A33" s="18" t="s">
        <v>106</v>
      </c>
      <c r="B33" s="5" t="str">
        <f>VLOOKUP(A33,'[1]2.4.1 &amp; 2.4.3'!$A$3:$H$273,2,0)</f>
        <v>AKSPP8719M</v>
      </c>
      <c r="C33" s="7" t="s">
        <v>102</v>
      </c>
      <c r="D33" s="5" t="str">
        <f>VLOOKUP(A33,'[1]2.4.1 &amp; 2.4.3'!$A$3:$H$273,4,0)</f>
        <v>ITCA</v>
      </c>
      <c r="E33" s="5" t="s">
        <v>15</v>
      </c>
      <c r="F33" s="85" t="s">
        <v>103</v>
      </c>
      <c r="G33" s="56">
        <v>19</v>
      </c>
      <c r="H33" s="56"/>
      <c r="I33" s="48" t="s">
        <v>72</v>
      </c>
      <c r="J33" t="s">
        <v>24</v>
      </c>
      <c r="K33" s="45"/>
      <c r="M33" s="104">
        <v>43342</v>
      </c>
      <c r="N33" s="106" t="s">
        <v>235</v>
      </c>
    </row>
    <row r="34" spans="1:14" x14ac:dyDescent="0.25">
      <c r="A34" s="12" t="s">
        <v>108</v>
      </c>
      <c r="B34" s="5" t="str">
        <f>VLOOKUP(A34,'[1]2.4.1 &amp; 2.4.3'!$A$3:$H$273,2,0)</f>
        <v>AJBPP4357K</v>
      </c>
      <c r="C34" s="13" t="s">
        <v>13</v>
      </c>
      <c r="D34" s="5" t="str">
        <f>VLOOKUP(A34,'[1]2.4.1 &amp; 2.4.3'!$A$3:$H$273,4,0)</f>
        <v>CESD</v>
      </c>
      <c r="E34" s="5" t="s">
        <v>15</v>
      </c>
      <c r="F34" s="15" t="s">
        <v>111</v>
      </c>
      <c r="G34" s="56">
        <v>20</v>
      </c>
      <c r="H34" s="56"/>
      <c r="I34" s="48" t="s">
        <v>17</v>
      </c>
      <c r="J34" t="s">
        <v>24</v>
      </c>
      <c r="M34" s="158"/>
      <c r="N34" s="71"/>
    </row>
    <row r="35" spans="1:14" x14ac:dyDescent="0.25">
      <c r="A35" s="13" t="s">
        <v>112</v>
      </c>
      <c r="B35" s="5" t="str">
        <f>VLOOKUP(A35,'[1]2.4.1 &amp; 2.4.3'!$A$3:$H$273,2,0)</f>
        <v>ABKPH5335E</v>
      </c>
      <c r="C35" s="13" t="s">
        <v>102</v>
      </c>
      <c r="D35" s="5" t="str">
        <f>VLOOKUP(A35,'[1]2.4.1 &amp; 2.4.3'!$A$3:$H$273,4,0)</f>
        <v>CSE</v>
      </c>
      <c r="E35" s="5" t="s">
        <v>15</v>
      </c>
      <c r="F35" s="85" t="s">
        <v>103</v>
      </c>
      <c r="G35" s="56">
        <v>19</v>
      </c>
      <c r="H35" s="56"/>
      <c r="I35" s="48" t="s">
        <v>1</v>
      </c>
      <c r="J35" t="s">
        <v>18</v>
      </c>
      <c r="M35" s="158"/>
      <c r="N35" s="71"/>
    </row>
    <row r="36" spans="1:14" x14ac:dyDescent="0.25">
      <c r="A36" s="13" t="s">
        <v>114</v>
      </c>
      <c r="B36" s="5" t="str">
        <f>VLOOKUP(A36,'[1]2.4.1 &amp; 2.4.3'!$A$3:$H$273,2,0)</f>
        <v>APBPM7517G</v>
      </c>
      <c r="C36" s="13" t="s">
        <v>13</v>
      </c>
      <c r="D36" s="5" t="str">
        <f>VLOOKUP(A36,'[1]2.4.1 &amp; 2.4.3'!$A$3:$H$273,4,0)</f>
        <v>CSE</v>
      </c>
      <c r="E36" s="5" t="s">
        <v>15</v>
      </c>
      <c r="F36" s="85" t="s">
        <v>103</v>
      </c>
      <c r="G36" s="56">
        <v>19</v>
      </c>
      <c r="H36" s="56"/>
      <c r="I36" s="48" t="s">
        <v>17</v>
      </c>
      <c r="J36" t="s">
        <v>18</v>
      </c>
      <c r="M36" s="158"/>
      <c r="N36" s="71"/>
    </row>
    <row r="37" spans="1:14" x14ac:dyDescent="0.25">
      <c r="A37" s="6" t="s">
        <v>116</v>
      </c>
      <c r="B37" s="5" t="str">
        <f>VLOOKUP(A37,'[1]2.4.1 &amp; 2.4.3'!$A$3:$H$273,2,0)</f>
        <v>AHGPM433D</v>
      </c>
      <c r="C37" s="7" t="s">
        <v>13</v>
      </c>
      <c r="D37" s="5" t="str">
        <f>VLOOKUP(A37,'[1]2.4.1 &amp; 2.4.3'!$A$3:$H$273,4,0)</f>
        <v>CE</v>
      </c>
      <c r="E37" s="5" t="s">
        <v>15</v>
      </c>
      <c r="F37" s="9" t="s">
        <v>118</v>
      </c>
      <c r="G37" s="56">
        <v>12</v>
      </c>
      <c r="H37" s="56"/>
      <c r="I37" s="48" t="s">
        <v>17</v>
      </c>
      <c r="J37" t="s">
        <v>24</v>
      </c>
      <c r="M37" s="104">
        <v>42028</v>
      </c>
      <c r="N37" s="158" t="s">
        <v>131</v>
      </c>
    </row>
    <row r="38" spans="1:14" x14ac:dyDescent="0.25">
      <c r="A38" s="18" t="s">
        <v>119</v>
      </c>
      <c r="B38" s="5" t="str">
        <f>VLOOKUP(A38,'[1]2.4.1 &amp; 2.4.3'!$A$3:$H$273,2,0)</f>
        <v>ANAPM8146J</v>
      </c>
      <c r="C38" s="7" t="s">
        <v>102</v>
      </c>
      <c r="D38" s="5" t="str">
        <f>VLOOKUP(A38,'[1]2.4.1 &amp; 2.4.3'!$A$3:$H$273,4,0)</f>
        <v>ECE</v>
      </c>
      <c r="E38" s="5" t="s">
        <v>15</v>
      </c>
      <c r="F38" s="8" t="s">
        <v>118</v>
      </c>
      <c r="G38" s="56">
        <v>12</v>
      </c>
      <c r="H38" s="56"/>
      <c r="I38" s="48" t="s">
        <v>17</v>
      </c>
      <c r="J38" t="s">
        <v>24</v>
      </c>
      <c r="M38" s="104">
        <v>43449</v>
      </c>
      <c r="N38" s="106" t="s">
        <v>235</v>
      </c>
    </row>
    <row r="39" spans="1:14" x14ac:dyDescent="0.25">
      <c r="A39" s="6" t="s">
        <v>121</v>
      </c>
      <c r="B39" s="5" t="str">
        <f>VLOOKUP(A39,'[1]2.4.1 &amp; 2.4.3'!$A$3:$H$273,2,0)</f>
        <v>AHSPP5371L</v>
      </c>
      <c r="C39" s="7" t="s">
        <v>30</v>
      </c>
      <c r="D39" s="5" t="str">
        <f>VLOOKUP(A39,'[1]2.4.1 &amp; 2.4.3'!$A$3:$H$273,4,0)</f>
        <v>ITCA</v>
      </c>
      <c r="E39" s="5" t="s">
        <v>15</v>
      </c>
      <c r="F39" s="85" t="s">
        <v>118</v>
      </c>
      <c r="G39" s="56">
        <v>12</v>
      </c>
      <c r="H39" s="56"/>
      <c r="I39" s="48" t="s">
        <v>17</v>
      </c>
      <c r="J39" t="s">
        <v>24</v>
      </c>
      <c r="M39" s="158"/>
      <c r="N39" s="71"/>
    </row>
    <row r="40" spans="1:14" x14ac:dyDescent="0.25">
      <c r="A40" s="6" t="s">
        <v>443</v>
      </c>
      <c r="B40" s="5" t="str">
        <f>VLOOKUP(A40,'[1]2.4.1 &amp; 2.4.3'!$A$3:$H$273,2,0)</f>
        <v>AKNPD7941A</v>
      </c>
      <c r="C40" s="7" t="s">
        <v>102</v>
      </c>
      <c r="D40" s="5" t="str">
        <f>VLOOKUP(A40,'[1]2.4.1 &amp; 2.4.3'!$A$3:$H$273,4,0)</f>
        <v>ITCA</v>
      </c>
      <c r="E40" s="5" t="s">
        <v>15</v>
      </c>
      <c r="F40" s="85" t="s">
        <v>118</v>
      </c>
      <c r="G40" s="56">
        <v>12</v>
      </c>
      <c r="H40" s="56"/>
      <c r="I40" s="48" t="s">
        <v>17</v>
      </c>
      <c r="J40" t="s">
        <v>24</v>
      </c>
      <c r="M40" s="158" t="s">
        <v>168</v>
      </c>
      <c r="N40" s="158" t="s">
        <v>168</v>
      </c>
    </row>
    <row r="41" spans="1:14" x14ac:dyDescent="0.25">
      <c r="A41" s="12" t="s">
        <v>125</v>
      </c>
      <c r="B41" s="5" t="str">
        <f>VLOOKUP(A41,'[1]2.4.1 &amp; 2.4.3'!$A$3:$H$273,2,0)</f>
        <v>AHEPD1892J</v>
      </c>
      <c r="C41" s="13" t="s">
        <v>30</v>
      </c>
      <c r="D41" s="5" t="str">
        <f>VLOOKUP(A41,'[1]2.4.1 &amp; 2.4.3'!$A$3:$H$273,4,0)</f>
        <v>PMSD</v>
      </c>
      <c r="E41" s="5" t="s">
        <v>15</v>
      </c>
      <c r="F41" s="16" t="s">
        <v>118</v>
      </c>
      <c r="G41" s="58">
        <v>12</v>
      </c>
      <c r="H41" s="58"/>
      <c r="I41" s="49" t="s">
        <v>17</v>
      </c>
      <c r="J41" t="s">
        <v>24</v>
      </c>
      <c r="M41" s="104">
        <v>38895</v>
      </c>
      <c r="N41" s="71" t="s">
        <v>446</v>
      </c>
    </row>
    <row r="42" spans="1:14" x14ac:dyDescent="0.25">
      <c r="A42" s="12" t="s">
        <v>127</v>
      </c>
      <c r="B42" s="5" t="str">
        <f>VLOOKUP(A42,'[1]2.4.1 &amp; 2.4.3'!$A$3:$H$273,2,0)</f>
        <v>BJXPS8791K</v>
      </c>
      <c r="C42" s="13" t="s">
        <v>102</v>
      </c>
      <c r="D42" s="5" t="str">
        <f>VLOOKUP(A42,'[1]2.4.1 &amp; 2.4.3'!$A$3:$H$273,4,0)</f>
        <v>PMSD</v>
      </c>
      <c r="E42" s="5" t="s">
        <v>15</v>
      </c>
      <c r="F42" s="16" t="s">
        <v>118</v>
      </c>
      <c r="G42" s="58">
        <v>12</v>
      </c>
      <c r="H42" s="58"/>
      <c r="I42" s="49" t="s">
        <v>17</v>
      </c>
      <c r="J42" t="s">
        <v>24</v>
      </c>
      <c r="M42" s="158"/>
      <c r="N42" s="71"/>
    </row>
    <row r="43" spans="1:14" x14ac:dyDescent="0.25">
      <c r="A43" s="18" t="s">
        <v>129</v>
      </c>
      <c r="B43" s="5" t="str">
        <f>VLOOKUP(A43,'[1]2.4.1 &amp; 2.4.3'!$A$3:$H$273,2,0)</f>
        <v>ASVPG3271A</v>
      </c>
      <c r="C43" s="7" t="s">
        <v>88</v>
      </c>
      <c r="D43" s="5" t="str">
        <f>VLOOKUP(A43,'[1]2.4.1 &amp; 2.4.3'!$A$3:$H$273,4,0)</f>
        <v>EE</v>
      </c>
      <c r="E43" s="5" t="s">
        <v>15</v>
      </c>
      <c r="F43" s="9" t="s">
        <v>131</v>
      </c>
      <c r="G43" s="56">
        <v>7</v>
      </c>
      <c r="H43" s="56"/>
      <c r="I43" s="48" t="s">
        <v>17</v>
      </c>
      <c r="J43" t="s">
        <v>24</v>
      </c>
      <c r="M43" s="104">
        <v>43084</v>
      </c>
      <c r="N43" s="106" t="s">
        <v>204</v>
      </c>
    </row>
    <row r="44" spans="1:14" x14ac:dyDescent="0.25">
      <c r="A44" s="6" t="s">
        <v>132</v>
      </c>
      <c r="B44" s="5" t="str">
        <f>VLOOKUP(A44,'[1]2.4.1 &amp; 2.4.3'!$A$3:$H$273,2,0)</f>
        <v>CGPPS2726E</v>
      </c>
      <c r="C44" s="7" t="s">
        <v>102</v>
      </c>
      <c r="D44" s="5" t="str">
        <f>VLOOKUP(A44,'[1]2.4.1 &amp; 2.4.3'!$A$3:$H$273,4,0)</f>
        <v>CE</v>
      </c>
      <c r="E44" s="5" t="s">
        <v>15</v>
      </c>
      <c r="F44" s="9" t="s">
        <v>134</v>
      </c>
      <c r="G44" s="56">
        <v>6</v>
      </c>
      <c r="H44" s="56"/>
      <c r="I44" s="48" t="s">
        <v>39</v>
      </c>
      <c r="J44" t="s">
        <v>18</v>
      </c>
      <c r="M44" s="158"/>
      <c r="N44" s="71"/>
    </row>
    <row r="45" spans="1:14" x14ac:dyDescent="0.25">
      <c r="A45" s="6" t="s">
        <v>135</v>
      </c>
      <c r="B45" s="5" t="str">
        <f>VLOOKUP(A45,'[1]2.4.1 &amp; 2.4.3'!$A$3:$H$273,2,0)</f>
        <v>BJCPG1565J</v>
      </c>
      <c r="C45" s="7" t="s">
        <v>102</v>
      </c>
      <c r="D45" s="5" t="str">
        <f>VLOOKUP(A45,'[1]2.4.1 &amp; 2.4.3'!$A$3:$H$273,4,0)</f>
        <v>CE</v>
      </c>
      <c r="E45" s="5" t="s">
        <v>15</v>
      </c>
      <c r="F45" s="19" t="s">
        <v>131</v>
      </c>
      <c r="G45" s="56">
        <v>7</v>
      </c>
      <c r="H45" s="56"/>
      <c r="I45" s="48" t="s">
        <v>17</v>
      </c>
      <c r="J45" t="s">
        <v>24</v>
      </c>
      <c r="M45" s="103">
        <v>42461</v>
      </c>
      <c r="N45" s="71" t="s">
        <v>134</v>
      </c>
    </row>
    <row r="46" spans="1:14" x14ac:dyDescent="0.25">
      <c r="A46" s="6" t="s">
        <v>137</v>
      </c>
      <c r="B46" s="5" t="str">
        <f>VLOOKUP(A46,'[1]2.4.1 &amp; 2.4.3'!$A$3:$H$273,2,0)</f>
        <v>ADPPV8184Q</v>
      </c>
      <c r="C46" s="7" t="s">
        <v>102</v>
      </c>
      <c r="D46" s="5" t="str">
        <f>VLOOKUP(A46,'[1]2.4.1 &amp; 2.4.3'!$A$3:$H$273,4,0)</f>
        <v>ECE</v>
      </c>
      <c r="E46" s="5" t="s">
        <v>15</v>
      </c>
      <c r="F46" s="22" t="s">
        <v>131</v>
      </c>
      <c r="G46" s="56">
        <v>7</v>
      </c>
      <c r="H46" s="56"/>
      <c r="I46" s="48" t="s">
        <v>17</v>
      </c>
      <c r="J46" t="s">
        <v>24</v>
      </c>
      <c r="M46" s="158"/>
      <c r="N46" s="71"/>
    </row>
    <row r="47" spans="1:14" x14ac:dyDescent="0.25">
      <c r="A47" s="6" t="s">
        <v>139</v>
      </c>
      <c r="B47" s="5" t="str">
        <f>VLOOKUP(A47,'[1]2.4.1 &amp; 2.4.3'!$A$3:$H$273,2,0)</f>
        <v>AWFPB1129G</v>
      </c>
      <c r="C47" s="7" t="s">
        <v>102</v>
      </c>
      <c r="D47" s="5" t="str">
        <f>VLOOKUP(A47,'[1]2.4.1 &amp; 2.4.3'!$A$3:$H$273,4,0)</f>
        <v>ECE</v>
      </c>
      <c r="E47" s="5" t="s">
        <v>15</v>
      </c>
      <c r="F47" s="22" t="s">
        <v>131</v>
      </c>
      <c r="G47" s="56">
        <v>7</v>
      </c>
      <c r="H47" s="56"/>
      <c r="I47" s="48" t="s">
        <v>17</v>
      </c>
      <c r="J47" t="s">
        <v>18</v>
      </c>
      <c r="M47" s="158"/>
      <c r="N47" s="71"/>
    </row>
    <row r="48" spans="1:14" x14ac:dyDescent="0.25">
      <c r="A48" s="12" t="s">
        <v>141</v>
      </c>
      <c r="B48" s="5" t="str">
        <f>VLOOKUP(A48,'[1]2.4.1 &amp; 2.4.3'!$A$3:$H$273,2,0)</f>
        <v>CIBPS2234P</v>
      </c>
      <c r="C48" s="13" t="s">
        <v>88</v>
      </c>
      <c r="D48" s="5" t="str">
        <f>VLOOKUP(A48,'[1]2.4.1 &amp; 2.4.3'!$A$3:$H$273,4,0)</f>
        <v>EE</v>
      </c>
      <c r="E48" s="5" t="s">
        <v>15</v>
      </c>
      <c r="F48" s="16" t="s">
        <v>134</v>
      </c>
      <c r="G48" s="58">
        <v>6</v>
      </c>
      <c r="H48" s="58"/>
      <c r="I48" s="49" t="s">
        <v>17</v>
      </c>
      <c r="J48" t="s">
        <v>24</v>
      </c>
      <c r="M48" s="104">
        <v>42227</v>
      </c>
      <c r="N48" s="71" t="s">
        <v>134</v>
      </c>
    </row>
    <row r="49" spans="1:14" x14ac:dyDescent="0.25">
      <c r="A49" s="6" t="s">
        <v>143</v>
      </c>
      <c r="B49" s="5" t="str">
        <f>VLOOKUP(A49,'[1]2.4.1 &amp; 2.4.3'!$A$3:$H$273,2,0)</f>
        <v>CDNPS9580D</v>
      </c>
      <c r="C49" s="7" t="s">
        <v>88</v>
      </c>
      <c r="D49" s="5" t="str">
        <f>VLOOKUP(A49,'[1]2.4.1 &amp; 2.4.3'!$A$3:$H$273,4,0)</f>
        <v>EE</v>
      </c>
      <c r="E49" s="5" t="s">
        <v>15</v>
      </c>
      <c r="F49" s="16" t="s">
        <v>131</v>
      </c>
      <c r="G49" s="56">
        <v>7</v>
      </c>
      <c r="H49" s="56"/>
      <c r="I49" s="48" t="s">
        <v>17</v>
      </c>
      <c r="J49" t="s">
        <v>18</v>
      </c>
      <c r="M49" s="158"/>
      <c r="N49" s="71"/>
    </row>
    <row r="50" spans="1:14" x14ac:dyDescent="0.25">
      <c r="A50" s="18" t="s">
        <v>145</v>
      </c>
      <c r="B50" s="5" t="str">
        <f>VLOOKUP(A50,'[1]2.4.1 &amp; 2.4.3'!$A$3:$H$273,2,0)</f>
        <v>AIXPK7208D</v>
      </c>
      <c r="C50" s="7" t="s">
        <v>102</v>
      </c>
      <c r="D50" s="5" t="str">
        <f>VLOOKUP(A50,'[1]2.4.1 &amp; 2.4.3'!$A$3:$H$273,4,0)</f>
        <v>ME</v>
      </c>
      <c r="E50" s="5" t="s">
        <v>15</v>
      </c>
      <c r="F50" s="9" t="s">
        <v>131</v>
      </c>
      <c r="G50" s="56">
        <v>7</v>
      </c>
      <c r="H50" s="56"/>
      <c r="I50" s="48" t="s">
        <v>17</v>
      </c>
      <c r="J50" t="s">
        <v>24</v>
      </c>
      <c r="K50" s="45"/>
      <c r="M50" s="107">
        <v>44042</v>
      </c>
      <c r="N50" s="106" t="s">
        <v>1</v>
      </c>
    </row>
    <row r="51" spans="1:14" x14ac:dyDescent="0.25">
      <c r="A51" s="6" t="s">
        <v>147</v>
      </c>
      <c r="B51" s="5" t="str">
        <f>VLOOKUP(A51,'[1]2.4.1 &amp; 2.4.3'!$A$3:$H$273,2,0)</f>
        <v>ATUPG2570Q</v>
      </c>
      <c r="C51" s="7" t="s">
        <v>102</v>
      </c>
      <c r="D51" s="5" t="str">
        <f>VLOOKUP(A51,'[1]2.4.1 &amp; 2.4.3'!$A$3:$H$273,4,0)</f>
        <v>ME</v>
      </c>
      <c r="E51" s="5" t="s">
        <v>15</v>
      </c>
      <c r="F51" s="9" t="s">
        <v>131</v>
      </c>
      <c r="G51" s="56">
        <v>7</v>
      </c>
      <c r="H51" s="56"/>
      <c r="I51" s="48" t="s">
        <v>1</v>
      </c>
      <c r="J51" t="s">
        <v>24</v>
      </c>
      <c r="M51" s="158"/>
      <c r="N51" s="71"/>
    </row>
    <row r="52" spans="1:14" x14ac:dyDescent="0.25">
      <c r="A52" s="6" t="s">
        <v>149</v>
      </c>
      <c r="B52" s="5" t="str">
        <f>VLOOKUP(A52,'[1]2.4.1 &amp; 2.4.3'!$A$3:$H$273,2,0)</f>
        <v>APNPP8128E</v>
      </c>
      <c r="C52" s="7" t="s">
        <v>102</v>
      </c>
      <c r="D52" s="5" t="str">
        <f>VLOOKUP(A52,'[1]2.4.1 &amp; 2.4.3'!$A$3:$H$273,4,0)</f>
        <v>ME</v>
      </c>
      <c r="E52" s="5" t="s">
        <v>15</v>
      </c>
      <c r="F52" s="9" t="s">
        <v>131</v>
      </c>
      <c r="G52" s="56">
        <v>7</v>
      </c>
      <c r="H52" s="56"/>
      <c r="I52" s="48" t="s">
        <v>17</v>
      </c>
      <c r="J52" t="s">
        <v>18</v>
      </c>
      <c r="M52" s="158"/>
      <c r="N52" s="71"/>
    </row>
    <row r="53" spans="1:14" x14ac:dyDescent="0.25">
      <c r="A53" s="6" t="s">
        <v>151</v>
      </c>
      <c r="B53" s="5" t="str">
        <f>VLOOKUP(A53,'[1]2.4.1 &amp; 2.4.3'!$A$3:$H$273,2,0)</f>
        <v>ADPPY4811M</v>
      </c>
      <c r="C53" s="7" t="s">
        <v>102</v>
      </c>
      <c r="D53" s="5" t="str">
        <f>VLOOKUP(A53,'[1]2.4.1 &amp; 2.4.3'!$A$3:$H$273,4,0)</f>
        <v>ME</v>
      </c>
      <c r="E53" s="5" t="s">
        <v>15</v>
      </c>
      <c r="F53" s="9" t="s">
        <v>134</v>
      </c>
      <c r="G53" s="56">
        <v>6</v>
      </c>
      <c r="H53" s="56"/>
      <c r="I53" s="48" t="s">
        <v>17</v>
      </c>
      <c r="J53" t="s">
        <v>18</v>
      </c>
      <c r="M53" s="158"/>
      <c r="N53" s="71"/>
    </row>
    <row r="54" spans="1:14" x14ac:dyDescent="0.25">
      <c r="A54" s="6" t="s">
        <v>153</v>
      </c>
      <c r="B54" s="5" t="str">
        <f>VLOOKUP(A54,'[1]2.4.1 &amp; 2.4.3'!$A$3:$H$273,2,0)</f>
        <v>FIAPS1589D</v>
      </c>
      <c r="C54" s="7" t="s">
        <v>102</v>
      </c>
      <c r="D54" s="5" t="str">
        <f>VLOOKUP(A54,'[1]2.4.1 &amp; 2.4.3'!$A$3:$H$273,4,0)</f>
        <v>ME</v>
      </c>
      <c r="E54" s="5" t="s">
        <v>15</v>
      </c>
      <c r="F54" s="9" t="s">
        <v>134</v>
      </c>
      <c r="G54" s="56">
        <v>6</v>
      </c>
      <c r="H54" s="56"/>
      <c r="I54" s="48" t="s">
        <v>17</v>
      </c>
      <c r="J54" t="s">
        <v>18</v>
      </c>
      <c r="M54" s="158"/>
      <c r="N54" s="71"/>
    </row>
    <row r="55" spans="1:14" x14ac:dyDescent="0.25">
      <c r="A55" s="6" t="s">
        <v>155</v>
      </c>
      <c r="B55" s="5" t="str">
        <f>VLOOKUP(A55,'[1]2.4.1 &amp; 2.4.3'!$A$3:$H$273,2,0)</f>
        <v>EXYPS4183R</v>
      </c>
      <c r="C55" s="7" t="s">
        <v>102</v>
      </c>
      <c r="D55" s="5" t="str">
        <f>VLOOKUP(A55,'[1]2.4.1 &amp; 2.4.3'!$A$3:$H$273,4,0)</f>
        <v>ME</v>
      </c>
      <c r="E55" s="5" t="s">
        <v>15</v>
      </c>
      <c r="F55" s="9" t="s">
        <v>134</v>
      </c>
      <c r="G55" s="56">
        <v>6</v>
      </c>
      <c r="H55" s="56"/>
      <c r="I55" s="48" t="s">
        <v>17</v>
      </c>
      <c r="J55" t="s">
        <v>18</v>
      </c>
      <c r="M55" s="158"/>
      <c r="N55" s="71"/>
    </row>
    <row r="56" spans="1:14" x14ac:dyDescent="0.25">
      <c r="A56" s="12" t="s">
        <v>157</v>
      </c>
      <c r="B56" s="5" t="str">
        <f>VLOOKUP(A56,'[1]2.4.1 &amp; 2.4.3'!$A$3:$H$273,2,0)</f>
        <v>ANIPC7127P</v>
      </c>
      <c r="C56" s="7" t="s">
        <v>102</v>
      </c>
      <c r="D56" s="5" t="str">
        <f>VLOOKUP(A56,'[1]2.4.1 &amp; 2.4.3'!$A$3:$H$273,4,0)</f>
        <v>MSCD</v>
      </c>
      <c r="E56" s="5" t="s">
        <v>15</v>
      </c>
      <c r="F56" s="85" t="s">
        <v>131</v>
      </c>
      <c r="G56" s="56">
        <v>6</v>
      </c>
      <c r="H56" s="56"/>
      <c r="I56" s="48" t="s">
        <v>17</v>
      </c>
      <c r="J56" t="s">
        <v>24</v>
      </c>
      <c r="M56" s="158"/>
      <c r="N56" s="71"/>
    </row>
    <row r="57" spans="1:14" x14ac:dyDescent="0.25">
      <c r="A57" s="12" t="s">
        <v>159</v>
      </c>
      <c r="B57" s="5" t="str">
        <f>VLOOKUP(A57,'[1]2.4.1 &amp; 2.4.3'!$A$3:$H$273,2,0)</f>
        <v>BSQPB0571G</v>
      </c>
      <c r="C57" s="7" t="s">
        <v>102</v>
      </c>
      <c r="D57" s="5" t="str">
        <f>VLOOKUP(A57,'[1]2.4.1 &amp; 2.4.3'!$A$3:$H$273,4,0)</f>
        <v>MSCD</v>
      </c>
      <c r="E57" s="5" t="s">
        <v>15</v>
      </c>
      <c r="F57" s="85" t="s">
        <v>131</v>
      </c>
      <c r="G57" s="56">
        <v>6</v>
      </c>
      <c r="H57" s="56"/>
      <c r="I57" s="48" t="s">
        <v>17</v>
      </c>
      <c r="J57" t="s">
        <v>24</v>
      </c>
      <c r="M57" s="158"/>
      <c r="N57" s="71"/>
    </row>
    <row r="58" spans="1:14" x14ac:dyDescent="0.25">
      <c r="A58" s="12" t="s">
        <v>161</v>
      </c>
      <c r="B58" s="5" t="str">
        <f>VLOOKUP(A58,'[1]2.4.1 &amp; 2.4.3'!$A$3:$H$273,2,0)</f>
        <v>CIRPK2766A</v>
      </c>
      <c r="C58" s="13" t="s">
        <v>102</v>
      </c>
      <c r="D58" s="5" t="str">
        <f>VLOOKUP(A58,'[1]2.4.1 &amp; 2.4.3'!$A$3:$H$273,4,0)</f>
        <v>CESD</v>
      </c>
      <c r="E58" s="5" t="s">
        <v>15</v>
      </c>
      <c r="F58" s="15" t="s">
        <v>134</v>
      </c>
      <c r="G58" s="56">
        <v>6</v>
      </c>
      <c r="H58" s="56"/>
      <c r="I58" s="48" t="s">
        <v>17</v>
      </c>
      <c r="J58" t="s">
        <v>24</v>
      </c>
      <c r="M58" s="158"/>
      <c r="N58" s="71"/>
    </row>
    <row r="59" spans="1:14" x14ac:dyDescent="0.25">
      <c r="A59" s="23" t="s">
        <v>163</v>
      </c>
      <c r="B59" s="5" t="str">
        <f>VLOOKUP(A59,'[1]2.4.1 &amp; 2.4.3'!$A$3:$H$273,2,0)</f>
        <v>BLFPG9017G</v>
      </c>
      <c r="C59" s="24" t="s">
        <v>165</v>
      </c>
      <c r="D59" s="5" t="str">
        <f>VLOOKUP(A59,'[1]2.4.1 &amp; 2.4.3'!$A$3:$H$273,4,0)</f>
        <v>HMSD</v>
      </c>
      <c r="E59" s="5" t="s">
        <v>15</v>
      </c>
      <c r="F59" s="26" t="s">
        <v>134</v>
      </c>
      <c r="G59" s="59">
        <v>6</v>
      </c>
      <c r="H59" s="59"/>
      <c r="I59" s="51" t="s">
        <v>17</v>
      </c>
      <c r="J59" t="s">
        <v>24</v>
      </c>
      <c r="M59" s="103">
        <v>43191</v>
      </c>
      <c r="N59" s="106" t="s">
        <v>204</v>
      </c>
    </row>
    <row r="60" spans="1:14" x14ac:dyDescent="0.25">
      <c r="A60" s="6" t="s">
        <v>169</v>
      </c>
      <c r="B60" s="5" t="str">
        <f>VLOOKUP(A60,'[1]2.4.1 &amp; 2.4.3'!$A$3:$H$273,2,0)</f>
        <v>BNLPM9615G</v>
      </c>
      <c r="C60" s="7" t="s">
        <v>102</v>
      </c>
      <c r="D60" s="5" t="str">
        <f>VLOOKUP(A60,'[1]2.4.1 &amp; 2.4.3'!$A$3:$H$273,4,0)</f>
        <v>CE</v>
      </c>
      <c r="E60" s="5" t="s">
        <v>15</v>
      </c>
      <c r="F60" s="65" t="s">
        <v>134</v>
      </c>
      <c r="G60" s="56">
        <v>6</v>
      </c>
      <c r="H60" s="56"/>
      <c r="I60" s="48" t="s">
        <v>72</v>
      </c>
      <c r="J60" t="s">
        <v>18</v>
      </c>
      <c r="M60" s="158"/>
      <c r="N60" s="71"/>
    </row>
    <row r="61" spans="1:14" x14ac:dyDescent="0.25">
      <c r="A61" s="6" t="s">
        <v>171</v>
      </c>
      <c r="B61" s="5" t="str">
        <f>VLOOKUP(A61,'[1]2.4.1 &amp; 2.4.3'!$A$3:$H$273,2,0)</f>
        <v>ALNPK8765G</v>
      </c>
      <c r="C61" s="7" t="s">
        <v>30</v>
      </c>
      <c r="D61" s="5" t="str">
        <f>VLOOKUP(A61,'[1]2.4.1 &amp; 2.4.3'!$A$3:$H$273,4,0)</f>
        <v>ECE</v>
      </c>
      <c r="E61" s="5" t="s">
        <v>15</v>
      </c>
      <c r="F61" s="22" t="s">
        <v>134</v>
      </c>
      <c r="G61" s="56">
        <v>6</v>
      </c>
      <c r="H61" s="56"/>
      <c r="I61" s="48" t="s">
        <v>17</v>
      </c>
      <c r="J61" t="s">
        <v>24</v>
      </c>
      <c r="M61" s="158"/>
      <c r="N61" s="71"/>
    </row>
    <row r="62" spans="1:14" x14ac:dyDescent="0.25">
      <c r="A62" s="6" t="s">
        <v>173</v>
      </c>
      <c r="B62" s="5" t="str">
        <f>VLOOKUP(A62,'[1]2.4.1 &amp; 2.4.3'!$A$3:$H$273,2,0)</f>
        <v>AWTPK0519M</v>
      </c>
      <c r="C62" s="7" t="s">
        <v>13</v>
      </c>
      <c r="D62" s="5" t="str">
        <f>VLOOKUP(A62,'[1]2.4.1 &amp; 2.4.3'!$A$3:$H$273,4,0)</f>
        <v>ECE</v>
      </c>
      <c r="E62" s="5" t="s">
        <v>15</v>
      </c>
      <c r="F62" s="8" t="s">
        <v>168</v>
      </c>
      <c r="G62" s="56">
        <v>5</v>
      </c>
      <c r="H62" s="56"/>
      <c r="I62" s="48" t="s">
        <v>17</v>
      </c>
      <c r="J62" t="s">
        <v>24</v>
      </c>
      <c r="M62" s="104">
        <v>41808</v>
      </c>
      <c r="N62" s="71" t="s">
        <v>131</v>
      </c>
    </row>
    <row r="63" spans="1:14" x14ac:dyDescent="0.25">
      <c r="A63" s="18" t="s">
        <v>175</v>
      </c>
      <c r="B63" s="5" t="str">
        <f>VLOOKUP(A63,'[1]2.4.1 &amp; 2.4.3'!$A$3:$H$273,2,0)</f>
        <v>ADDPL8347H</v>
      </c>
      <c r="C63" s="7" t="s">
        <v>102</v>
      </c>
      <c r="D63" s="5" t="str">
        <f>VLOOKUP(A63,'[1]2.4.1 &amp; 2.4.3'!$A$3:$H$273,4,0)</f>
        <v>ECE</v>
      </c>
      <c r="E63" s="5" t="s">
        <v>15</v>
      </c>
      <c r="F63" s="22" t="s">
        <v>134</v>
      </c>
      <c r="G63" s="56">
        <v>6</v>
      </c>
      <c r="H63" s="56"/>
      <c r="I63" s="48" t="s">
        <v>17</v>
      </c>
      <c r="J63" t="s">
        <v>24</v>
      </c>
      <c r="M63" s="158"/>
      <c r="N63" s="71"/>
    </row>
    <row r="64" spans="1:14" x14ac:dyDescent="0.25">
      <c r="A64" s="6" t="s">
        <v>177</v>
      </c>
      <c r="B64" s="5" t="str">
        <f>VLOOKUP(A64,'[1]2.4.1 &amp; 2.4.3'!$A$3:$H$273,2,0)</f>
        <v>EAUPK5309A</v>
      </c>
      <c r="C64" s="7" t="s">
        <v>102</v>
      </c>
      <c r="D64" s="5" t="str">
        <f>VLOOKUP(A64,'[1]2.4.1 &amp; 2.4.3'!$A$3:$H$273,4,0)</f>
        <v>ECE</v>
      </c>
      <c r="E64" s="5" t="s">
        <v>15</v>
      </c>
      <c r="F64" s="22" t="s">
        <v>134</v>
      </c>
      <c r="G64" s="56">
        <v>6</v>
      </c>
      <c r="H64" s="56"/>
      <c r="I64" s="48" t="s">
        <v>17</v>
      </c>
      <c r="J64" t="s">
        <v>24</v>
      </c>
      <c r="M64" s="104">
        <v>42373</v>
      </c>
      <c r="N64" s="71" t="s">
        <v>168</v>
      </c>
    </row>
    <row r="65" spans="1:14" x14ac:dyDescent="0.25">
      <c r="A65" s="7" t="s">
        <v>179</v>
      </c>
      <c r="B65" s="5" t="e">
        <f>VLOOKUP(A65,'[1]2.4.1 &amp; 2.4.3'!$A$3:$H$273,2,0)</f>
        <v>#N/A</v>
      </c>
      <c r="C65" s="7" t="s">
        <v>102</v>
      </c>
      <c r="D65" s="5" t="e">
        <f>VLOOKUP(A65,'[1]2.4.1 &amp; 2.4.3'!$A$3:$H$273,4,0)</f>
        <v>#N/A</v>
      </c>
      <c r="E65" s="5" t="s">
        <v>15</v>
      </c>
      <c r="F65" s="22" t="s">
        <v>134</v>
      </c>
      <c r="G65" s="60">
        <v>6</v>
      </c>
      <c r="H65" s="60"/>
      <c r="I65" s="48" t="s">
        <v>17</v>
      </c>
      <c r="J65" t="s">
        <v>24</v>
      </c>
      <c r="K65" s="46"/>
      <c r="M65" s="158"/>
      <c r="N65" s="71"/>
    </row>
    <row r="66" spans="1:14" x14ac:dyDescent="0.25">
      <c r="A66" s="18" t="s">
        <v>181</v>
      </c>
      <c r="B66" s="5" t="str">
        <f>VLOOKUP(A66,'[1]2.4.1 &amp; 2.4.3'!$A$3:$H$273,2,0)</f>
        <v>AIGPY3870N</v>
      </c>
      <c r="C66" s="7" t="s">
        <v>102</v>
      </c>
      <c r="D66" s="5" t="str">
        <f>VLOOKUP(A66,'[1]2.4.1 &amp; 2.4.3'!$A$3:$H$273,4,0)</f>
        <v>EE</v>
      </c>
      <c r="E66" s="5" t="s">
        <v>15</v>
      </c>
      <c r="F66" s="27" t="s">
        <v>168</v>
      </c>
      <c r="G66" s="56">
        <v>5</v>
      </c>
      <c r="H66" s="56"/>
      <c r="I66" s="48" t="s">
        <v>17</v>
      </c>
      <c r="J66" t="s">
        <v>24</v>
      </c>
      <c r="M66" s="104">
        <v>43075</v>
      </c>
      <c r="N66" s="106" t="s">
        <v>204</v>
      </c>
    </row>
    <row r="67" spans="1:14" x14ac:dyDescent="0.25">
      <c r="A67" s="91" t="s">
        <v>444</v>
      </c>
      <c r="B67" s="5" t="str">
        <f>VLOOKUP(A67,'[1]2.4.1 &amp; 2.4.3'!$A$3:$H$273,2,0)</f>
        <v>ASMPT3861C</v>
      </c>
      <c r="C67" s="13" t="s">
        <v>102</v>
      </c>
      <c r="D67" s="5" t="str">
        <f>VLOOKUP(A67,'[1]2.4.1 &amp; 2.4.3'!$A$3:$H$273,4,0)</f>
        <v>CSE</v>
      </c>
      <c r="E67" s="5" t="s">
        <v>15</v>
      </c>
      <c r="F67" s="28" t="s">
        <v>134</v>
      </c>
      <c r="G67" s="56">
        <v>6</v>
      </c>
      <c r="H67" s="56"/>
      <c r="I67" s="48" t="s">
        <v>17</v>
      </c>
      <c r="J67" t="s">
        <v>24</v>
      </c>
      <c r="M67" s="158">
        <v>2021</v>
      </c>
      <c r="N67" s="108">
        <v>2021</v>
      </c>
    </row>
    <row r="68" spans="1:14" x14ac:dyDescent="0.25">
      <c r="A68" s="13" t="s">
        <v>187</v>
      </c>
      <c r="B68" s="5" t="str">
        <f>VLOOKUP(A68,'[1]2.4.1 &amp; 2.4.3'!$A$3:$H$273,2,0)</f>
        <v>CKFPS7345H</v>
      </c>
      <c r="C68" s="13" t="s">
        <v>102</v>
      </c>
      <c r="D68" s="5" t="str">
        <f>VLOOKUP(A68,'[1]2.4.1 &amp; 2.4.3'!$A$3:$H$273,4,0)</f>
        <v>CSE</v>
      </c>
      <c r="E68" s="5" t="s">
        <v>15</v>
      </c>
      <c r="F68" s="28" t="s">
        <v>134</v>
      </c>
      <c r="G68" s="56">
        <v>5</v>
      </c>
      <c r="H68" s="56"/>
      <c r="I68" s="48" t="s">
        <v>17</v>
      </c>
      <c r="J68" t="s">
        <v>18</v>
      </c>
      <c r="M68" s="158"/>
      <c r="N68" s="71"/>
    </row>
    <row r="69" spans="1:14" x14ac:dyDescent="0.25">
      <c r="A69" s="12" t="s">
        <v>189</v>
      </c>
      <c r="B69" s="5" t="str">
        <f>VLOOKUP(A69,'[1]2.4.1 &amp; 2.4.3'!$A$3:$H$273,2,0)</f>
        <v>AYJPS3215L</v>
      </c>
      <c r="C69" s="7" t="s">
        <v>30</v>
      </c>
      <c r="D69" s="5" t="str">
        <f>VLOOKUP(A69,'[1]2.4.1 &amp; 2.4.3'!$A$3:$H$273,4,0)</f>
        <v>ME</v>
      </c>
      <c r="E69" s="5" t="s">
        <v>15</v>
      </c>
      <c r="F69" s="16" t="s">
        <v>134</v>
      </c>
      <c r="G69" s="56">
        <v>5</v>
      </c>
      <c r="H69" s="56"/>
      <c r="I69" s="48" t="s">
        <v>17</v>
      </c>
      <c r="J69" t="s">
        <v>24</v>
      </c>
      <c r="M69" s="158"/>
      <c r="N69" s="71"/>
    </row>
    <row r="70" spans="1:14" x14ac:dyDescent="0.25">
      <c r="A70" s="30" t="s">
        <v>191</v>
      </c>
      <c r="B70" s="5" t="str">
        <f>VLOOKUP(A70,'[1]2.4.1 &amp; 2.4.3'!$A$3:$H$273,2,0)</f>
        <v>AOAPS7975N</v>
      </c>
      <c r="C70" s="31" t="s">
        <v>102</v>
      </c>
      <c r="D70" s="5" t="str">
        <f>VLOOKUP(A70,'[1]2.4.1 &amp; 2.4.3'!$A$3:$H$273,4,0)</f>
        <v>ME</v>
      </c>
      <c r="E70" s="5" t="s">
        <v>15</v>
      </c>
      <c r="F70" s="21" t="s">
        <v>168</v>
      </c>
      <c r="G70" s="56">
        <v>5</v>
      </c>
      <c r="H70" s="56"/>
      <c r="I70" s="50" t="s">
        <v>17</v>
      </c>
      <c r="J70" t="s">
        <v>18</v>
      </c>
      <c r="M70" s="158"/>
      <c r="N70" s="71"/>
    </row>
    <row r="71" spans="1:14" x14ac:dyDescent="0.25">
      <c r="A71" s="12" t="s">
        <v>193</v>
      </c>
      <c r="B71" s="5" t="str">
        <f>VLOOKUP(A71,'[1]2.4.1 &amp; 2.4.3'!$A$3:$H$273,2,0)</f>
        <v>CSYPS3474E</v>
      </c>
      <c r="C71" s="13" t="s">
        <v>102</v>
      </c>
      <c r="D71" s="5" t="str">
        <f>VLOOKUP(A71,'[1]2.4.1 &amp; 2.4.3'!$A$3:$H$273,4,0)</f>
        <v>CHED</v>
      </c>
      <c r="E71" s="5" t="s">
        <v>15</v>
      </c>
      <c r="F71" s="16" t="s">
        <v>134</v>
      </c>
      <c r="G71" s="58">
        <v>6</v>
      </c>
      <c r="H71" s="58"/>
      <c r="I71" s="49" t="s">
        <v>17</v>
      </c>
      <c r="J71" t="s">
        <v>24</v>
      </c>
      <c r="M71" s="158"/>
      <c r="N71" s="71"/>
    </row>
    <row r="72" spans="1:14" ht="14.25" customHeight="1" x14ac:dyDescent="0.25">
      <c r="A72" s="13" t="s">
        <v>196</v>
      </c>
      <c r="B72" s="5" t="str">
        <f>VLOOKUP(A72,'[1]2.4.1 &amp; 2.4.3'!$A$3:$H$273,2,0)</f>
        <v>BIQPG7276R</v>
      </c>
      <c r="C72" s="13" t="s">
        <v>102</v>
      </c>
      <c r="D72" s="5" t="str">
        <f>VLOOKUP(A72,'[1]2.4.1 &amp; 2.4.3'!$A$3:$H$273,4,0)</f>
        <v>PMSD</v>
      </c>
      <c r="E72" s="5" t="s">
        <v>15</v>
      </c>
      <c r="F72" s="28" t="s">
        <v>134</v>
      </c>
      <c r="G72" s="58">
        <v>6</v>
      </c>
      <c r="H72" s="58"/>
      <c r="I72" s="49" t="s">
        <v>17</v>
      </c>
      <c r="J72" t="s">
        <v>24</v>
      </c>
      <c r="M72" s="104">
        <v>42419</v>
      </c>
      <c r="N72" s="71" t="s">
        <v>134</v>
      </c>
    </row>
    <row r="73" spans="1:14" x14ac:dyDescent="0.25">
      <c r="A73" s="12" t="s">
        <v>198</v>
      </c>
      <c r="B73" s="5" t="str">
        <f>VLOOKUP(A73,'[1]2.4.1 &amp; 2.4.3'!$A$3:$H$273,2,0)</f>
        <v>CHAPK8062R</v>
      </c>
      <c r="C73" s="7" t="s">
        <v>102</v>
      </c>
      <c r="D73" s="5" t="str">
        <f>VLOOKUP(A73,'[1]2.4.1 &amp; 2.4.3'!$A$3:$H$273,4,0)</f>
        <v>MSCD</v>
      </c>
      <c r="E73" s="5" t="s">
        <v>15</v>
      </c>
      <c r="F73" s="9" t="s">
        <v>134</v>
      </c>
      <c r="G73" s="56">
        <v>6</v>
      </c>
      <c r="H73" s="56"/>
      <c r="I73" s="48" t="s">
        <v>17</v>
      </c>
      <c r="J73" t="s">
        <v>24</v>
      </c>
      <c r="M73" s="158"/>
      <c r="N73" s="71"/>
    </row>
    <row r="74" spans="1:14" x14ac:dyDescent="0.25">
      <c r="A74" s="23" t="s">
        <v>200</v>
      </c>
      <c r="B74" s="5" t="str">
        <f>VLOOKUP(A74,'[1]2.4.1 &amp; 2.4.3'!$A$3:$H$273,2,0)</f>
        <v>AXZPM8340D</v>
      </c>
      <c r="C74" s="24" t="s">
        <v>165</v>
      </c>
      <c r="D74" s="5" t="str">
        <f>VLOOKUP(A74,'[1]2.4.1 &amp; 2.4.3'!$A$3:$H$273,4,0)</f>
        <v>HMSD</v>
      </c>
      <c r="E74" s="5" t="s">
        <v>15</v>
      </c>
      <c r="F74" s="26" t="s">
        <v>134</v>
      </c>
      <c r="G74" s="59">
        <v>6</v>
      </c>
      <c r="H74" s="59"/>
      <c r="I74" s="51" t="s">
        <v>17</v>
      </c>
      <c r="J74" t="s">
        <v>24</v>
      </c>
      <c r="M74" s="104">
        <v>42154</v>
      </c>
      <c r="N74" s="71" t="s">
        <v>131</v>
      </c>
    </row>
    <row r="75" spans="1:14" x14ac:dyDescent="0.25">
      <c r="A75" s="6" t="s">
        <v>202</v>
      </c>
      <c r="B75" s="5" t="str">
        <f>VLOOKUP(A75,'[1]2.4.1 &amp; 2.4.3'!$A$3:$H$273,2,0)</f>
        <v>ARRPC7029H</v>
      </c>
      <c r="C75" s="7" t="s">
        <v>102</v>
      </c>
      <c r="D75" s="5" t="str">
        <f>VLOOKUP(A75,'[1]2.4.1 &amp; 2.4.3'!$A$3:$H$273,4,0)</f>
        <v>CE</v>
      </c>
      <c r="E75" s="5" t="s">
        <v>15</v>
      </c>
      <c r="F75" s="19" t="s">
        <v>204</v>
      </c>
      <c r="G75" s="56">
        <v>4</v>
      </c>
      <c r="H75" s="56"/>
      <c r="I75" s="48" t="s">
        <v>39</v>
      </c>
      <c r="J75" t="s">
        <v>24</v>
      </c>
      <c r="M75" s="104">
        <v>43155</v>
      </c>
      <c r="N75" s="108" t="s">
        <v>204</v>
      </c>
    </row>
    <row r="76" spans="1:14" x14ac:dyDescent="0.25">
      <c r="A76" s="6" t="s">
        <v>205</v>
      </c>
      <c r="B76" s="5" t="str">
        <f>VLOOKUP(A76,'[1]2.4.1 &amp; 2.4.3'!$A$3:$H$273,2,0)</f>
        <v>ATRPK2820D</v>
      </c>
      <c r="C76" s="7" t="s">
        <v>102</v>
      </c>
      <c r="D76" s="5" t="str">
        <f>VLOOKUP(A76,'[1]2.4.1 &amp; 2.4.3'!$A$3:$H$273,4,0)</f>
        <v>CE</v>
      </c>
      <c r="E76" s="5" t="s">
        <v>15</v>
      </c>
      <c r="F76" s="19" t="s">
        <v>204</v>
      </c>
      <c r="G76" s="56">
        <v>4</v>
      </c>
      <c r="H76" s="56"/>
      <c r="I76" s="48" t="s">
        <v>17</v>
      </c>
      <c r="J76" t="s">
        <v>18</v>
      </c>
      <c r="M76" s="158"/>
      <c r="N76" s="71"/>
    </row>
    <row r="77" spans="1:14" x14ac:dyDescent="0.25">
      <c r="A77" s="6" t="s">
        <v>207</v>
      </c>
      <c r="B77" s="5" t="str">
        <f>VLOOKUP(A77,'[1]2.4.1 &amp; 2.4.3'!$A$3:$H$273,2,0)</f>
        <v>BIUPP8486J</v>
      </c>
      <c r="C77" s="7" t="s">
        <v>102</v>
      </c>
      <c r="D77" s="5" t="str">
        <f>VLOOKUP(A77,'[1]2.4.1 &amp; 2.4.3'!$A$3:$H$273,4,0)</f>
        <v>ECE</v>
      </c>
      <c r="E77" s="5" t="s">
        <v>15</v>
      </c>
      <c r="F77" s="22" t="s">
        <v>204</v>
      </c>
      <c r="G77" s="56">
        <v>4</v>
      </c>
      <c r="H77" s="56"/>
      <c r="I77" s="48" t="s">
        <v>17</v>
      </c>
      <c r="J77" t="s">
        <v>24</v>
      </c>
      <c r="M77" s="104">
        <v>42093</v>
      </c>
      <c r="N77" s="71" t="s">
        <v>131</v>
      </c>
    </row>
    <row r="78" spans="1:14" x14ac:dyDescent="0.25">
      <c r="A78" s="12" t="s">
        <v>209</v>
      </c>
      <c r="B78" s="5" t="str">
        <f>VLOOKUP(A78,'[1]2.4.1 &amp; 2.4.3'!$A$3:$H$273,2,0)</f>
        <v>AELPT2468N</v>
      </c>
      <c r="C78" s="13" t="s">
        <v>13</v>
      </c>
      <c r="D78" s="5" t="str">
        <f>VLOOKUP(A78,'[1]2.4.1 &amp; 2.4.3'!$A$3:$H$273,4,0)</f>
        <v>EE</v>
      </c>
      <c r="E78" s="5" t="s">
        <v>15</v>
      </c>
      <c r="F78" s="15" t="s">
        <v>204</v>
      </c>
      <c r="G78" s="58">
        <v>4</v>
      </c>
      <c r="H78" s="58"/>
      <c r="I78" s="49" t="s">
        <v>17</v>
      </c>
      <c r="J78" t="s">
        <v>24</v>
      </c>
      <c r="M78" s="103">
        <v>41214</v>
      </c>
      <c r="N78" s="71" t="s">
        <v>449</v>
      </c>
    </row>
    <row r="79" spans="1:14" x14ac:dyDescent="0.25">
      <c r="A79" s="12" t="s">
        <v>211</v>
      </c>
      <c r="B79" s="5" t="str">
        <f>VLOOKUP(A79,'[1]2.4.1 &amp; 2.4.3'!$A$3:$H$273,2,0)</f>
        <v>AJCPM3213A</v>
      </c>
      <c r="C79" s="7" t="s">
        <v>13</v>
      </c>
      <c r="D79" s="5" t="str">
        <f>VLOOKUP(A79,'[1]2.4.1 &amp; 2.4.3'!$A$3:$H$273,4,0)</f>
        <v>ME</v>
      </c>
      <c r="E79" s="5" t="s">
        <v>15</v>
      </c>
      <c r="F79" s="15" t="s">
        <v>204</v>
      </c>
      <c r="G79" s="56">
        <v>4</v>
      </c>
      <c r="H79" s="56"/>
      <c r="I79" s="48" t="s">
        <v>17</v>
      </c>
      <c r="J79" t="s">
        <v>24</v>
      </c>
      <c r="M79" s="158"/>
      <c r="N79" s="71"/>
    </row>
    <row r="80" spans="1:14" x14ac:dyDescent="0.25">
      <c r="A80" s="12" t="s">
        <v>213</v>
      </c>
      <c r="B80" s="5" t="str">
        <f>VLOOKUP(A80,'[1]2.4.1 &amp; 2.4.3'!$A$3:$H$273,2,0)</f>
        <v>AJKPV2164R</v>
      </c>
      <c r="C80" s="7" t="s">
        <v>13</v>
      </c>
      <c r="D80" s="5" t="str">
        <f>VLOOKUP(A80,'[1]2.4.1 &amp; 2.4.3'!$A$3:$H$273,4,0)</f>
        <v>ME</v>
      </c>
      <c r="E80" s="5" t="s">
        <v>15</v>
      </c>
      <c r="F80" s="16" t="s">
        <v>204</v>
      </c>
      <c r="G80" s="56">
        <v>4</v>
      </c>
      <c r="H80" s="56"/>
      <c r="I80" s="48" t="s">
        <v>17</v>
      </c>
      <c r="J80" t="s">
        <v>24</v>
      </c>
      <c r="M80" s="158"/>
      <c r="N80" s="71"/>
    </row>
    <row r="81" spans="1:14" x14ac:dyDescent="0.25">
      <c r="A81" s="12" t="s">
        <v>215</v>
      </c>
      <c r="B81" s="5" t="str">
        <f>VLOOKUP(A81,'[1]2.4.1 &amp; 2.4.3'!$A$3:$H$273,2,0)</f>
        <v>AUVPM4754A</v>
      </c>
      <c r="C81" s="7" t="s">
        <v>13</v>
      </c>
      <c r="D81" s="5" t="str">
        <f>VLOOKUP(A81,'[1]2.4.1 &amp; 2.4.3'!$A$3:$H$273,4,0)</f>
        <v>MSCD</v>
      </c>
      <c r="E81" s="5" t="s">
        <v>15</v>
      </c>
      <c r="F81" s="19" t="s">
        <v>204</v>
      </c>
      <c r="G81" s="56">
        <v>4</v>
      </c>
      <c r="H81" s="56"/>
      <c r="I81" s="48" t="s">
        <v>17</v>
      </c>
      <c r="J81" t="s">
        <v>24</v>
      </c>
      <c r="M81" s="158"/>
      <c r="N81" s="71"/>
    </row>
    <row r="82" spans="1:14" x14ac:dyDescent="0.25">
      <c r="A82" s="12" t="s">
        <v>217</v>
      </c>
      <c r="B82" s="5" t="str">
        <f>VLOOKUP(A82,'[1]2.4.1 &amp; 2.4.3'!$A$3:$H$273,2,0)</f>
        <v>AFMPY7378E</v>
      </c>
      <c r="C82" s="13" t="s">
        <v>13</v>
      </c>
      <c r="D82" s="5" t="str">
        <f>VLOOKUP(A82,'[1]2.4.1 &amp; 2.4.3'!$A$3:$H$273,4,0)</f>
        <v>CESD</v>
      </c>
      <c r="E82" s="5" t="s">
        <v>15</v>
      </c>
      <c r="F82" s="15" t="s">
        <v>204</v>
      </c>
      <c r="G82" s="56">
        <v>4</v>
      </c>
      <c r="H82" s="56"/>
      <c r="I82" s="48" t="s">
        <v>17</v>
      </c>
      <c r="J82" t="s">
        <v>24</v>
      </c>
      <c r="M82" s="158"/>
      <c r="N82" s="71"/>
    </row>
    <row r="83" spans="1:14" x14ac:dyDescent="0.25">
      <c r="A83" s="32" t="s">
        <v>219</v>
      </c>
      <c r="B83" s="5" t="str">
        <f>VLOOKUP(A83,'[1]2.4.1 &amp; 2.4.3'!$A$3:$H$273,2,0)</f>
        <v>BGSPS4532A</v>
      </c>
      <c r="C83" s="33" t="s">
        <v>13</v>
      </c>
      <c r="D83" s="5" t="str">
        <f>VLOOKUP(A83,'[1]2.4.1 &amp; 2.4.3'!$A$3:$H$273,4,0)</f>
        <v>HMSD</v>
      </c>
      <c r="E83" s="5" t="s">
        <v>15</v>
      </c>
      <c r="F83" s="35" t="s">
        <v>204</v>
      </c>
      <c r="G83" s="61">
        <v>4</v>
      </c>
      <c r="H83" s="61"/>
      <c r="I83" s="52" t="s">
        <v>17</v>
      </c>
      <c r="J83" t="s">
        <v>24</v>
      </c>
      <c r="M83" s="158">
        <v>2005</v>
      </c>
      <c r="N83" s="71">
        <v>2005</v>
      </c>
    </row>
    <row r="84" spans="1:14" x14ac:dyDescent="0.25">
      <c r="A84" s="36" t="s">
        <v>221</v>
      </c>
      <c r="B84" s="5" t="str">
        <f>VLOOKUP(A84,'[1]2.4.1 &amp; 2.4.3'!$A$3:$H$273,2,0)</f>
        <v>CJGPM0973H</v>
      </c>
      <c r="C84" s="37" t="s">
        <v>102</v>
      </c>
      <c r="D84" s="5" t="str">
        <f>VLOOKUP(A84,'[1]2.4.1 &amp; 2.4.3'!$A$3:$H$273,4,0)</f>
        <v>CE</v>
      </c>
      <c r="E84" s="5" t="s">
        <v>15</v>
      </c>
      <c r="F84" s="39" t="s">
        <v>204</v>
      </c>
      <c r="G84" s="62">
        <v>4</v>
      </c>
      <c r="H84" s="62"/>
      <c r="I84" s="53" t="s">
        <v>39</v>
      </c>
      <c r="J84" t="s">
        <v>24</v>
      </c>
      <c r="M84" s="104">
        <v>42856</v>
      </c>
      <c r="N84" s="158" t="s">
        <v>168</v>
      </c>
    </row>
    <row r="85" spans="1:14" x14ac:dyDescent="0.25">
      <c r="A85" s="36" t="s">
        <v>223</v>
      </c>
      <c r="B85" s="5" t="str">
        <f>VLOOKUP(A85,'[1]2.4.1 &amp; 2.4.3'!$A$3:$H$273,2,0)</f>
        <v>APYPS8879L</v>
      </c>
      <c r="C85" s="37" t="s">
        <v>30</v>
      </c>
      <c r="D85" s="5" t="str">
        <f>VLOOKUP(A85,'[1]2.4.1 &amp; 2.4.3'!$A$3:$H$273,4,0)</f>
        <v>ECE</v>
      </c>
      <c r="E85" s="5" t="s">
        <v>15</v>
      </c>
      <c r="F85" s="40" t="s">
        <v>204</v>
      </c>
      <c r="G85" s="62">
        <v>4</v>
      </c>
      <c r="H85" s="62"/>
      <c r="I85" s="53" t="s">
        <v>17</v>
      </c>
      <c r="J85" t="s">
        <v>24</v>
      </c>
      <c r="M85" s="158"/>
      <c r="N85" s="71"/>
    </row>
    <row r="86" spans="1:14" x14ac:dyDescent="0.25">
      <c r="A86" s="41" t="s">
        <v>225</v>
      </c>
      <c r="B86" s="5" t="str">
        <f>VLOOKUP(A86,'[1]2.4.1 &amp; 2.4.3'!$A$3:$H$273,2,0)</f>
        <v>ALBPG2302F</v>
      </c>
      <c r="C86" s="42" t="s">
        <v>13</v>
      </c>
      <c r="D86" s="5" t="str">
        <f>VLOOKUP(A86,'[1]2.4.1 &amp; 2.4.3'!$A$3:$H$273,4,0)</f>
        <v>CHED</v>
      </c>
      <c r="E86" s="5" t="s">
        <v>15</v>
      </c>
      <c r="F86" s="87" t="s">
        <v>204</v>
      </c>
      <c r="G86" s="63">
        <v>3</v>
      </c>
      <c r="H86" s="63"/>
      <c r="I86" s="54" t="s">
        <v>17</v>
      </c>
      <c r="J86" t="s">
        <v>24</v>
      </c>
      <c r="M86" s="104">
        <v>41706</v>
      </c>
      <c r="N86" s="71" t="s">
        <v>448</v>
      </c>
    </row>
    <row r="87" spans="1:14" x14ac:dyDescent="0.25">
      <c r="A87" s="12" t="s">
        <v>227</v>
      </c>
      <c r="B87" s="5" t="str">
        <f>VLOOKUP(A87,'[1]2.4.1 &amp; 2.4.3'!$A$3:$H$273,2,0)</f>
        <v>CLRPK8885R</v>
      </c>
      <c r="C87" s="13" t="s">
        <v>102</v>
      </c>
      <c r="D87" s="5" t="str">
        <f>VLOOKUP(A87,'[1]2.4.1 &amp; 2.4.3'!$A$3:$H$273,4,0)</f>
        <v>CHED</v>
      </c>
      <c r="E87" s="5" t="s">
        <v>15</v>
      </c>
      <c r="F87" s="88" t="s">
        <v>204</v>
      </c>
      <c r="G87" s="58">
        <v>3</v>
      </c>
      <c r="H87" s="58"/>
      <c r="I87" s="49" t="s">
        <v>17</v>
      </c>
      <c r="J87" t="s">
        <v>24</v>
      </c>
      <c r="M87" s="158"/>
      <c r="N87" s="71"/>
    </row>
    <row r="88" spans="1:14" x14ac:dyDescent="0.25">
      <c r="A88" s="12" t="s">
        <v>229</v>
      </c>
      <c r="B88" s="5" t="str">
        <f>VLOOKUP(A88,'[1]2.4.1 &amp; 2.4.3'!$A$3:$H$273,2,0)</f>
        <v>AHOPJ5572P</v>
      </c>
      <c r="C88" s="13" t="s">
        <v>102</v>
      </c>
      <c r="D88" s="5" t="str">
        <f>VLOOKUP(A88,'[1]2.4.1 &amp; 2.4.3'!$A$3:$H$273,4,0)</f>
        <v>CHED</v>
      </c>
      <c r="E88" s="5" t="s">
        <v>15</v>
      </c>
      <c r="F88" s="87" t="s">
        <v>204</v>
      </c>
      <c r="G88" s="58">
        <v>3</v>
      </c>
      <c r="H88" s="58"/>
      <c r="I88" s="49" t="s">
        <v>17</v>
      </c>
      <c r="J88" t="s">
        <v>24</v>
      </c>
      <c r="M88" s="158"/>
      <c r="N88" s="71"/>
    </row>
    <row r="89" spans="1:14" x14ac:dyDescent="0.25">
      <c r="A89" s="9" t="s">
        <v>231</v>
      </c>
      <c r="B89" s="5" t="str">
        <f>VLOOKUP(A89,'[1]2.4.1 &amp; 2.4.3'!$A$3:$H$273,2,0)</f>
        <v>ADDPV0431G</v>
      </c>
      <c r="C89" s="9" t="s">
        <v>30</v>
      </c>
      <c r="D89" s="5" t="str">
        <f>VLOOKUP(A89,'[1]2.4.1 &amp; 2.4.3'!$A$3:$H$273,4,0)</f>
        <v>T&amp;P</v>
      </c>
      <c r="E89" s="5" t="s">
        <v>15</v>
      </c>
      <c r="F89" s="44" t="s">
        <v>96</v>
      </c>
      <c r="G89" s="58">
        <v>2</v>
      </c>
      <c r="H89" s="58"/>
      <c r="I89" s="49" t="s">
        <v>17</v>
      </c>
      <c r="J89" t="s">
        <v>24</v>
      </c>
      <c r="M89" s="158"/>
      <c r="N89" s="71"/>
    </row>
    <row r="90" spans="1:14" ht="15" customHeight="1" x14ac:dyDescent="0.25">
      <c r="A90" s="118" t="s">
        <v>233</v>
      </c>
      <c r="B90" s="5" t="str">
        <f>VLOOKUP(A90,'[1]2.4.1 &amp; 2.4.3'!$A$3:$H$273,2,0)</f>
        <v>COPPK8568C</v>
      </c>
      <c r="C90" s="67" t="s">
        <v>234</v>
      </c>
      <c r="D90" s="5" t="str">
        <f>VLOOKUP(A90,'[1]2.4.1 &amp; 2.4.3'!$A$3:$H$273,4,0)</f>
        <v>ECE</v>
      </c>
      <c r="E90" s="68" t="s">
        <v>23</v>
      </c>
      <c r="F90" s="44" t="s">
        <v>235</v>
      </c>
      <c r="G90" s="58">
        <v>3</v>
      </c>
      <c r="H90" s="58"/>
      <c r="I90" s="49" t="s">
        <v>17</v>
      </c>
      <c r="J90" t="s">
        <v>18</v>
      </c>
      <c r="M90" s="158"/>
      <c r="N90" s="71"/>
    </row>
    <row r="91" spans="1:14" x14ac:dyDescent="0.25">
      <c r="A91" s="118" t="s">
        <v>236</v>
      </c>
      <c r="B91" s="5" t="str">
        <f>VLOOKUP(A91,'[1]2.4.1 &amp; 2.4.3'!$A$3:$H$273,2,0)</f>
        <v>CTIPK6506L</v>
      </c>
      <c r="C91" s="67" t="s">
        <v>234</v>
      </c>
      <c r="D91" s="5" t="str">
        <f>VLOOKUP(A91,'[1]2.4.1 &amp; 2.4.3'!$A$3:$H$273,4,0)</f>
        <v>ECE</v>
      </c>
      <c r="E91" s="68" t="s">
        <v>23</v>
      </c>
      <c r="F91" s="44" t="s">
        <v>235</v>
      </c>
      <c r="G91" s="58">
        <v>3</v>
      </c>
      <c r="H91" s="58"/>
      <c r="I91" s="49" t="s">
        <v>17</v>
      </c>
      <c r="J91" t="s">
        <v>18</v>
      </c>
      <c r="M91" s="158"/>
      <c r="N91" s="71"/>
    </row>
    <row r="92" spans="1:14" x14ac:dyDescent="0.25">
      <c r="A92" s="118" t="s">
        <v>237</v>
      </c>
      <c r="B92" s="5" t="str">
        <f>VLOOKUP(A92,'[1]2.4.1 &amp; 2.4.3'!$A$3:$H$273,2,0)</f>
        <v>BEPPM2568M</v>
      </c>
      <c r="C92" s="67" t="s">
        <v>234</v>
      </c>
      <c r="D92" s="5" t="str">
        <f>VLOOKUP(A92,'[1]2.4.1 &amp; 2.4.3'!$A$3:$H$273,4,0)</f>
        <v>ECE</v>
      </c>
      <c r="E92" s="68" t="s">
        <v>23</v>
      </c>
      <c r="F92" s="44" t="s">
        <v>235</v>
      </c>
      <c r="G92" s="58">
        <v>3</v>
      </c>
      <c r="H92" s="58"/>
      <c r="I92" s="49" t="s">
        <v>17</v>
      </c>
      <c r="J92" t="s">
        <v>24</v>
      </c>
      <c r="M92" s="104">
        <v>43172</v>
      </c>
      <c r="N92" s="106" t="s">
        <v>204</v>
      </c>
    </row>
    <row r="93" spans="1:14" x14ac:dyDescent="0.25">
      <c r="A93" s="118" t="s">
        <v>238</v>
      </c>
      <c r="B93" s="5" t="str">
        <f>VLOOKUP(A93,'[1]2.4.1 &amp; 2.4.3'!$A$3:$H$273,2,0)</f>
        <v>GCUPS8560P</v>
      </c>
      <c r="C93" s="67" t="s">
        <v>234</v>
      </c>
      <c r="D93" s="5" t="str">
        <f>VLOOKUP(A93,'[1]2.4.1 &amp; 2.4.3'!$A$3:$H$273,4,0)</f>
        <v>ECE</v>
      </c>
      <c r="E93" s="68" t="s">
        <v>23</v>
      </c>
      <c r="F93" s="44" t="s">
        <v>235</v>
      </c>
      <c r="G93" s="58">
        <v>3</v>
      </c>
      <c r="H93" s="58"/>
      <c r="I93" s="49" t="s">
        <v>17</v>
      </c>
      <c r="J93" t="s">
        <v>18</v>
      </c>
      <c r="M93" s="158"/>
      <c r="N93" s="71"/>
    </row>
    <row r="94" spans="1:14" x14ac:dyDescent="0.25">
      <c r="A94" s="118" t="s">
        <v>239</v>
      </c>
      <c r="B94" s="5" t="str">
        <f>VLOOKUP(A94,'[1]2.4.1 &amp; 2.4.3'!$A$3:$H$273,2,0)</f>
        <v>AZZPC9954H</v>
      </c>
      <c r="C94" s="67" t="s">
        <v>234</v>
      </c>
      <c r="D94" s="5" t="str">
        <f>VLOOKUP(A94,'[1]2.4.1 &amp; 2.4.3'!$A$3:$H$273,4,0)</f>
        <v>ECE</v>
      </c>
      <c r="E94" s="68" t="s">
        <v>23</v>
      </c>
      <c r="F94" s="44" t="s">
        <v>235</v>
      </c>
      <c r="G94" s="58">
        <v>3</v>
      </c>
      <c r="H94" s="58"/>
      <c r="I94" s="49" t="s">
        <v>17</v>
      </c>
      <c r="J94" t="s">
        <v>24</v>
      </c>
      <c r="M94" s="104">
        <v>44067</v>
      </c>
      <c r="N94" s="106" t="s">
        <v>1</v>
      </c>
    </row>
    <row r="95" spans="1:14" x14ac:dyDescent="0.25">
      <c r="A95" s="118" t="s">
        <v>240</v>
      </c>
      <c r="B95" s="5" t="str">
        <f>VLOOKUP(A95,'[1]2.4.1 &amp; 2.4.3'!$A$3:$H$273,2,0)</f>
        <v>BVIPP8468H</v>
      </c>
      <c r="C95" s="67" t="s">
        <v>234</v>
      </c>
      <c r="D95" s="5" t="str">
        <f>VLOOKUP(A95,'[1]2.4.1 &amp; 2.4.3'!$A$3:$H$273,4,0)</f>
        <v>ECE</v>
      </c>
      <c r="E95" s="68" t="s">
        <v>23</v>
      </c>
      <c r="F95" s="44" t="s">
        <v>235</v>
      </c>
      <c r="G95" s="58">
        <v>3</v>
      </c>
      <c r="H95" s="58"/>
      <c r="I95" s="49" t="s">
        <v>17</v>
      </c>
      <c r="J95" t="s">
        <v>24</v>
      </c>
      <c r="M95" s="104">
        <v>43771</v>
      </c>
      <c r="N95" s="106" t="s">
        <v>96</v>
      </c>
    </row>
    <row r="96" spans="1:14" x14ac:dyDescent="0.25">
      <c r="A96" s="118" t="s">
        <v>241</v>
      </c>
      <c r="B96" s="5" t="str">
        <f>VLOOKUP(A96,'[1]2.4.1 &amp; 2.4.3'!$A$3:$H$273,2,0)</f>
        <v>FRCPS9781J</v>
      </c>
      <c r="C96" s="67" t="s">
        <v>234</v>
      </c>
      <c r="D96" s="5" t="str">
        <f>VLOOKUP(A96,'[1]2.4.1 &amp; 2.4.3'!$A$3:$H$273,4,0)</f>
        <v>ECE</v>
      </c>
      <c r="E96" s="68" t="s">
        <v>23</v>
      </c>
      <c r="F96" s="44" t="s">
        <v>235</v>
      </c>
      <c r="G96" s="58">
        <v>3</v>
      </c>
      <c r="H96" s="58"/>
      <c r="I96" s="49" t="s">
        <v>17</v>
      </c>
      <c r="J96" t="s">
        <v>18</v>
      </c>
      <c r="M96" s="158"/>
      <c r="N96" s="71"/>
    </row>
    <row r="97" spans="1:14" x14ac:dyDescent="0.25">
      <c r="A97" s="118" t="s">
        <v>242</v>
      </c>
      <c r="B97" s="5" t="str">
        <f>VLOOKUP(A97,'[1]2.4.1 &amp; 2.4.3'!$A$3:$H$273,2,0)</f>
        <v>CLTPS2630G</v>
      </c>
      <c r="C97" s="67" t="s">
        <v>234</v>
      </c>
      <c r="D97" s="5" t="str">
        <f>VLOOKUP(A97,'[1]2.4.1 &amp; 2.4.3'!$A$3:$H$273,4,0)</f>
        <v>ME</v>
      </c>
      <c r="E97" s="5" t="s">
        <v>23</v>
      </c>
      <c r="F97" s="44" t="s">
        <v>235</v>
      </c>
      <c r="G97" s="99">
        <v>3</v>
      </c>
      <c r="H97" s="99"/>
      <c r="I97" s="49" t="s">
        <v>17</v>
      </c>
      <c r="J97" t="s">
        <v>24</v>
      </c>
      <c r="K97" s="254" t="s">
        <v>439</v>
      </c>
      <c r="M97" s="158">
        <v>2017</v>
      </c>
      <c r="N97" s="71">
        <v>2017</v>
      </c>
    </row>
    <row r="98" spans="1:14" x14ac:dyDescent="0.25">
      <c r="A98" s="118" t="s">
        <v>243</v>
      </c>
      <c r="B98" s="5" t="str">
        <f>VLOOKUP(A98,'[1]2.4.1 &amp; 2.4.3'!$A$3:$H$273,2,0)</f>
        <v>CCVPK5080M</v>
      </c>
      <c r="C98" s="67" t="s">
        <v>234</v>
      </c>
      <c r="D98" s="5" t="str">
        <f>VLOOKUP(A98,'[1]2.4.1 &amp; 2.4.3'!$A$3:$H$273,4,0)</f>
        <v>ME</v>
      </c>
      <c r="E98" s="5" t="s">
        <v>23</v>
      </c>
      <c r="F98" s="44" t="s">
        <v>235</v>
      </c>
      <c r="G98" s="99">
        <v>3</v>
      </c>
      <c r="H98" s="99"/>
      <c r="I98" s="49" t="s">
        <v>17</v>
      </c>
      <c r="J98" t="s">
        <v>18</v>
      </c>
      <c r="K98" s="254"/>
      <c r="M98" s="158"/>
      <c r="N98" s="71"/>
    </row>
    <row r="99" spans="1:14" x14ac:dyDescent="0.25">
      <c r="A99" s="117" t="s">
        <v>244</v>
      </c>
      <c r="B99" s="5" t="str">
        <f>VLOOKUP(A99,'[1]2.4.1 &amp; 2.4.3'!$A$3:$H$273,2,0)</f>
        <v>DWWPK2255Q</v>
      </c>
      <c r="C99" s="67" t="s">
        <v>234</v>
      </c>
      <c r="D99" s="5" t="str">
        <f>VLOOKUP(A99,'[1]2.4.1 &amp; 2.4.3'!$A$3:$H$273,4,0)</f>
        <v>ME</v>
      </c>
      <c r="E99" s="5" t="s">
        <v>23</v>
      </c>
      <c r="F99" s="44" t="s">
        <v>235</v>
      </c>
      <c r="G99" s="99">
        <v>3</v>
      </c>
      <c r="H99" s="99"/>
      <c r="I99" s="49" t="s">
        <v>17</v>
      </c>
      <c r="J99" t="s">
        <v>18</v>
      </c>
      <c r="K99" s="254"/>
      <c r="M99" s="158"/>
      <c r="N99" s="71"/>
    </row>
    <row r="100" spans="1:14" x14ac:dyDescent="0.25">
      <c r="A100" s="117" t="s">
        <v>245</v>
      </c>
      <c r="B100" s="5" t="str">
        <f>VLOOKUP(A100,'[1]2.4.1 &amp; 2.4.3'!$A$3:$H$273,2,0)</f>
        <v>DTSPS3497D</v>
      </c>
      <c r="C100" s="67" t="s">
        <v>234</v>
      </c>
      <c r="D100" s="5" t="str">
        <f>VLOOKUP(A100,'[1]2.4.1 &amp; 2.4.3'!$A$3:$H$273,4,0)</f>
        <v>ME</v>
      </c>
      <c r="E100" s="5" t="s">
        <v>23</v>
      </c>
      <c r="F100" s="44" t="s">
        <v>235</v>
      </c>
      <c r="G100" s="99">
        <v>3</v>
      </c>
      <c r="H100" s="99"/>
      <c r="I100" s="49" t="s">
        <v>17</v>
      </c>
      <c r="J100" t="s">
        <v>18</v>
      </c>
      <c r="K100" s="254"/>
      <c r="M100" s="158"/>
      <c r="N100" s="71"/>
    </row>
    <row r="101" spans="1:14" x14ac:dyDescent="0.25">
      <c r="A101" s="117" t="s">
        <v>246</v>
      </c>
      <c r="B101" s="5" t="str">
        <f>VLOOKUP(A101,'[1]2.4.1 &amp; 2.4.3'!$A$3:$H$273,2,0)</f>
        <v>CLZPK8096E</v>
      </c>
      <c r="C101" s="67" t="s">
        <v>234</v>
      </c>
      <c r="D101" s="5" t="str">
        <f>VLOOKUP(A101,'[1]2.4.1 &amp; 2.4.3'!$A$3:$H$273,4,0)</f>
        <v>ME</v>
      </c>
      <c r="E101" s="5" t="s">
        <v>23</v>
      </c>
      <c r="F101" s="44" t="s">
        <v>235</v>
      </c>
      <c r="G101" s="99">
        <v>3</v>
      </c>
      <c r="H101" s="99"/>
      <c r="I101" s="49" t="s">
        <v>17</v>
      </c>
      <c r="J101" t="s">
        <v>18</v>
      </c>
      <c r="K101" s="254"/>
      <c r="M101" s="158"/>
      <c r="N101" s="71"/>
    </row>
    <row r="102" spans="1:14" x14ac:dyDescent="0.25">
      <c r="A102" s="118" t="s">
        <v>247</v>
      </c>
      <c r="B102" s="5" t="str">
        <f>VLOOKUP(A102,'[1]2.4.1 &amp; 2.4.3'!$A$3:$H$273,2,0)</f>
        <v>BPEPC8509N</v>
      </c>
      <c r="C102" s="67" t="s">
        <v>234</v>
      </c>
      <c r="D102" s="5" t="str">
        <f>VLOOKUP(A102,'[1]2.4.1 &amp; 2.4.3'!$A$3:$H$273,4,0)</f>
        <v>ME</v>
      </c>
      <c r="E102" s="5" t="s">
        <v>23</v>
      </c>
      <c r="F102" s="44" t="s">
        <v>235</v>
      </c>
      <c r="G102" s="99">
        <v>3</v>
      </c>
      <c r="H102" s="99"/>
      <c r="I102" s="49" t="s">
        <v>17</v>
      </c>
      <c r="J102" t="s">
        <v>18</v>
      </c>
      <c r="K102" s="254"/>
      <c r="M102" s="158"/>
      <c r="N102" s="71"/>
    </row>
    <row r="103" spans="1:14" x14ac:dyDescent="0.25">
      <c r="A103" s="129" t="s">
        <v>248</v>
      </c>
      <c r="B103" s="5" t="str">
        <f>VLOOKUP(A103,'[1]2.4.1 &amp; 2.4.3'!$A$3:$H$273,2,0)</f>
        <v>AZKPP9068L</v>
      </c>
      <c r="C103" s="13" t="s">
        <v>102</v>
      </c>
      <c r="D103" s="5" t="str">
        <f>VLOOKUP(A103,'[1]2.4.1 &amp; 2.4.3'!$A$3:$H$273,4,0)</f>
        <v>HMSD</v>
      </c>
      <c r="E103" s="68" t="s">
        <v>23</v>
      </c>
      <c r="F103" s="44" t="s">
        <v>235</v>
      </c>
      <c r="G103" s="58">
        <v>3</v>
      </c>
      <c r="H103" s="58"/>
      <c r="I103" s="49" t="s">
        <v>17</v>
      </c>
      <c r="M103" s="158"/>
      <c r="N103" s="71"/>
    </row>
    <row r="104" spans="1:14" x14ac:dyDescent="0.25">
      <c r="A104" s="129" t="s">
        <v>249</v>
      </c>
      <c r="B104" s="5" t="str">
        <f>VLOOKUP(A104,'[1]2.4.1 &amp; 2.4.3'!$A$3:$H$273,2,0)</f>
        <v>BPIPS5139C</v>
      </c>
      <c r="C104" s="13" t="s">
        <v>102</v>
      </c>
      <c r="D104" s="5" t="str">
        <f>VLOOKUP(A104,'[1]2.4.1 &amp; 2.4.3'!$A$3:$H$273,4,0)</f>
        <v>HMSD</v>
      </c>
      <c r="E104" s="68" t="s">
        <v>23</v>
      </c>
      <c r="F104" s="44" t="s">
        <v>235</v>
      </c>
      <c r="G104" s="58">
        <v>3</v>
      </c>
      <c r="H104" s="58"/>
      <c r="I104" s="49" t="s">
        <v>17</v>
      </c>
      <c r="J104" t="s">
        <v>24</v>
      </c>
      <c r="M104" s="104">
        <v>43392</v>
      </c>
      <c r="N104" s="106" t="s">
        <v>235</v>
      </c>
    </row>
    <row r="105" spans="1:14" x14ac:dyDescent="0.25">
      <c r="A105" s="129" t="s">
        <v>250</v>
      </c>
      <c r="B105" s="5" t="str">
        <f>VLOOKUP(A105,'[1]2.4.1 &amp; 2.4.3'!$A$3:$H$273,2,0)</f>
        <v>BIYPK1051J</v>
      </c>
      <c r="C105" s="13" t="s">
        <v>102</v>
      </c>
      <c r="D105" s="5" t="str">
        <f>VLOOKUP(A105,'[1]2.4.1 &amp; 2.4.3'!$A$3:$H$273,4,0)</f>
        <v>HMSD</v>
      </c>
      <c r="E105" s="68" t="s">
        <v>23</v>
      </c>
      <c r="F105" s="44" t="s">
        <v>235</v>
      </c>
      <c r="G105" s="58">
        <v>3</v>
      </c>
      <c r="H105" s="58"/>
      <c r="I105" s="49" t="s">
        <v>17</v>
      </c>
      <c r="J105" t="s">
        <v>24</v>
      </c>
      <c r="M105" s="104">
        <v>43088</v>
      </c>
      <c r="N105" s="106" t="s">
        <v>204</v>
      </c>
    </row>
    <row r="106" spans="1:14" x14ac:dyDescent="0.25">
      <c r="A106" s="129" t="s">
        <v>251</v>
      </c>
      <c r="B106" s="5" t="str">
        <f>VLOOKUP(A106,'[1]2.4.1 &amp; 2.4.3'!$A$3:$H$273,2,0)</f>
        <v>ATVPR1222M</v>
      </c>
      <c r="C106" s="13" t="s">
        <v>102</v>
      </c>
      <c r="D106" s="5" t="str">
        <f>VLOOKUP(A106,'[1]2.4.1 &amp; 2.4.3'!$A$3:$H$273,4,0)</f>
        <v>HMSD</v>
      </c>
      <c r="E106" s="68" t="s">
        <v>23</v>
      </c>
      <c r="F106" s="44" t="s">
        <v>235</v>
      </c>
      <c r="G106" s="58">
        <v>3</v>
      </c>
      <c r="H106" s="58"/>
      <c r="I106" s="49" t="s">
        <v>17</v>
      </c>
      <c r="J106" t="s">
        <v>24</v>
      </c>
      <c r="M106" s="104">
        <v>43236</v>
      </c>
      <c r="N106" s="106" t="s">
        <v>204</v>
      </c>
    </row>
    <row r="107" spans="1:14" x14ac:dyDescent="0.25">
      <c r="A107" s="129" t="s">
        <v>252</v>
      </c>
      <c r="B107" s="5" t="str">
        <f>VLOOKUP(A107,'[1]2.4.1 &amp; 2.4.3'!$A$3:$H$273,2,0)</f>
        <v>AXNPS1160M</v>
      </c>
      <c r="C107" s="13" t="s">
        <v>102</v>
      </c>
      <c r="D107" s="5" t="str">
        <f>VLOOKUP(A107,'[1]2.4.1 &amp; 2.4.3'!$A$3:$H$273,4,0)</f>
        <v>HMSD</v>
      </c>
      <c r="E107" s="68" t="s">
        <v>23</v>
      </c>
      <c r="F107" s="44" t="s">
        <v>235</v>
      </c>
      <c r="G107" s="58">
        <v>3</v>
      </c>
      <c r="H107" s="58"/>
      <c r="I107" s="49" t="s">
        <v>17</v>
      </c>
      <c r="J107" t="s">
        <v>24</v>
      </c>
      <c r="M107" s="104">
        <v>42660</v>
      </c>
      <c r="N107" s="71" t="s">
        <v>168</v>
      </c>
    </row>
    <row r="108" spans="1:14" x14ac:dyDescent="0.25">
      <c r="A108" s="129" t="s">
        <v>253</v>
      </c>
      <c r="B108" s="5" t="str">
        <f>VLOOKUP(A108,'[1]2.4.1 &amp; 2.4.3'!$A$3:$H$273,2,0)</f>
        <v>ABAPU9024B</v>
      </c>
      <c r="C108" s="13" t="s">
        <v>102</v>
      </c>
      <c r="D108" s="5" t="str">
        <f>VLOOKUP(A108,'[1]2.4.1 &amp; 2.4.3'!$A$3:$H$273,4,0)</f>
        <v>HMSD</v>
      </c>
      <c r="E108" s="68" t="s">
        <v>23</v>
      </c>
      <c r="F108" s="44" t="s">
        <v>235</v>
      </c>
      <c r="G108" s="58">
        <v>3</v>
      </c>
      <c r="H108" s="58"/>
      <c r="I108" s="49" t="s">
        <v>17</v>
      </c>
      <c r="J108" t="s">
        <v>24</v>
      </c>
      <c r="M108" s="158">
        <v>2018</v>
      </c>
      <c r="N108" s="106">
        <v>2018</v>
      </c>
    </row>
    <row r="109" spans="1:14" x14ac:dyDescent="0.25">
      <c r="A109" s="117" t="s">
        <v>254</v>
      </c>
      <c r="B109" s="5" t="str">
        <f>VLOOKUP(A109,'[1]2.4.1 &amp; 2.4.3'!$A$3:$H$273,2,0)</f>
        <v>AELPY6359P</v>
      </c>
      <c r="C109" s="13" t="s">
        <v>102</v>
      </c>
      <c r="D109" s="5" t="str">
        <f>VLOOKUP(A109,'[1]2.4.1 &amp; 2.4.3'!$A$3:$H$273,4,0)</f>
        <v>HMSD</v>
      </c>
      <c r="E109" s="68" t="s">
        <v>23</v>
      </c>
      <c r="F109" s="44" t="s">
        <v>235</v>
      </c>
      <c r="G109" s="58">
        <v>3</v>
      </c>
      <c r="H109" s="58"/>
      <c r="I109" s="49" t="s">
        <v>1</v>
      </c>
      <c r="J109" t="s">
        <v>24</v>
      </c>
      <c r="M109" s="104">
        <v>43382</v>
      </c>
      <c r="N109" s="101" t="s">
        <v>235</v>
      </c>
    </row>
    <row r="110" spans="1:14" x14ac:dyDescent="0.25">
      <c r="A110" s="135" t="s">
        <v>255</v>
      </c>
      <c r="B110" s="5" t="str">
        <f>VLOOKUP(A110,'[1]2.4.1 &amp; 2.4.3'!$A$3:$H$273,2,0)</f>
        <v>AQUPV2012K</v>
      </c>
      <c r="C110" s="13" t="s">
        <v>102</v>
      </c>
      <c r="D110" s="5" t="str">
        <f>VLOOKUP(A110,'[1]2.4.1 &amp; 2.4.3'!$A$3:$H$273,4,0)</f>
        <v>MSCD</v>
      </c>
      <c r="E110" s="68" t="s">
        <v>23</v>
      </c>
      <c r="F110" s="69" t="s">
        <v>256</v>
      </c>
      <c r="G110" s="58">
        <v>2</v>
      </c>
      <c r="H110" s="58"/>
      <c r="I110" s="70" t="s">
        <v>17</v>
      </c>
      <c r="J110" t="s">
        <v>24</v>
      </c>
      <c r="M110" s="158"/>
      <c r="N110" s="71"/>
    </row>
    <row r="111" spans="1:14" x14ac:dyDescent="0.25">
      <c r="A111" s="135" t="s">
        <v>257</v>
      </c>
      <c r="B111" s="5" t="e">
        <f>VLOOKUP(A111,'[1]2.4.1 &amp; 2.4.3'!$A$3:$H$273,2,0)</f>
        <v>#N/A</v>
      </c>
      <c r="C111" s="13" t="s">
        <v>102</v>
      </c>
      <c r="D111" s="5" t="e">
        <f>VLOOKUP(A111,'[1]2.4.1 &amp; 2.4.3'!$A$3:$H$273,4,0)</f>
        <v>#N/A</v>
      </c>
      <c r="E111" s="68" t="s">
        <v>23</v>
      </c>
      <c r="F111" s="69" t="s">
        <v>1</v>
      </c>
      <c r="G111" s="58">
        <v>1</v>
      </c>
      <c r="H111" s="58"/>
      <c r="I111" s="70" t="s">
        <v>17</v>
      </c>
      <c r="M111" s="158"/>
      <c r="N111" s="71"/>
    </row>
    <row r="112" spans="1:14" x14ac:dyDescent="0.25">
      <c r="A112" s="143" t="s">
        <v>486</v>
      </c>
      <c r="B112" s="5">
        <f>VLOOKUP(A112,'[1]2.4.1 &amp; 2.4.3'!$A$3:$H$273,2,0)</f>
        <v>0</v>
      </c>
      <c r="C112" s="137" t="s">
        <v>102</v>
      </c>
      <c r="D112" s="5" t="str">
        <f>VLOOKUP(A112,'[1]2.4.1 &amp; 2.4.3'!$A$3:$H$273,4,0)</f>
        <v>CHED</v>
      </c>
      <c r="E112" s="138" t="s">
        <v>23</v>
      </c>
      <c r="F112" s="136" t="s">
        <v>1</v>
      </c>
      <c r="G112" s="139">
        <v>1</v>
      </c>
      <c r="H112" s="139"/>
      <c r="I112" s="140" t="s">
        <v>17</v>
      </c>
      <c r="J112" t="s">
        <v>24</v>
      </c>
      <c r="M112" s="158">
        <v>2014</v>
      </c>
      <c r="N112" s="71">
        <v>2014</v>
      </c>
    </row>
    <row r="113" spans="1:14" x14ac:dyDescent="0.25">
      <c r="A113" s="144" t="s">
        <v>485</v>
      </c>
      <c r="B113" s="5" t="str">
        <f>VLOOKUP(A113,'[1]2.4.1 &amp; 2.4.3'!$A$3:$H$273,2,0)</f>
        <v>DAUPK4116A</v>
      </c>
      <c r="C113" s="142" t="s">
        <v>102</v>
      </c>
      <c r="D113" s="5" t="str">
        <f>VLOOKUP(A113,'[1]2.4.1 &amp; 2.4.3'!$A$3:$H$273,4,0)</f>
        <v>CHED</v>
      </c>
      <c r="E113" s="138" t="s">
        <v>23</v>
      </c>
      <c r="F113" s="141" t="s">
        <v>1</v>
      </c>
      <c r="G113" s="139">
        <v>1</v>
      </c>
      <c r="H113" s="139"/>
      <c r="I113" s="140" t="s">
        <v>17</v>
      </c>
      <c r="J113" s="64"/>
      <c r="M113" s="158"/>
      <c r="N113" s="71"/>
    </row>
    <row r="114" spans="1:14" x14ac:dyDescent="0.25">
      <c r="A114" s="130" t="s">
        <v>258</v>
      </c>
      <c r="B114" s="5" t="str">
        <f>VLOOKUP(A114,'[1]2.4.1 &amp; 2.4.3'!$A$3:$H$273,2,0)</f>
        <v>BYSPR6734D</v>
      </c>
      <c r="C114" s="13" t="s">
        <v>102</v>
      </c>
      <c r="D114" s="5" t="str">
        <f>VLOOKUP(A114,'[1]2.4.1 &amp; 2.4.3'!$A$3:$H$273,4,0)</f>
        <v>PMSD</v>
      </c>
      <c r="E114" s="68" t="s">
        <v>23</v>
      </c>
      <c r="F114" s="69" t="s">
        <v>96</v>
      </c>
      <c r="G114" s="58">
        <v>2</v>
      </c>
      <c r="H114" s="58"/>
      <c r="I114" s="70" t="s">
        <v>17</v>
      </c>
      <c r="J114" t="s">
        <v>24</v>
      </c>
      <c r="M114" s="158"/>
      <c r="N114" s="71"/>
    </row>
    <row r="115" spans="1:14" x14ac:dyDescent="0.25">
      <c r="A115" s="130" t="s">
        <v>259</v>
      </c>
      <c r="B115" s="5">
        <f>VLOOKUP(A115,'[1]2.4.1 &amp; 2.4.3'!$A$3:$H$273,2,0)</f>
        <v>0</v>
      </c>
      <c r="C115" s="13" t="s">
        <v>102</v>
      </c>
      <c r="D115" s="5" t="str">
        <f>VLOOKUP(A115,'[1]2.4.1 &amp; 2.4.3'!$A$3:$H$273,4,0)</f>
        <v>PMSD</v>
      </c>
      <c r="E115" s="68" t="s">
        <v>23</v>
      </c>
      <c r="F115" s="69" t="s">
        <v>1</v>
      </c>
      <c r="G115" s="58">
        <v>1</v>
      </c>
      <c r="H115" s="58"/>
      <c r="I115" s="70" t="s">
        <v>17</v>
      </c>
      <c r="J115" t="s">
        <v>24</v>
      </c>
      <c r="M115" s="158"/>
      <c r="N115" s="71"/>
    </row>
    <row r="116" spans="1:14" x14ac:dyDescent="0.25">
      <c r="A116" s="130" t="s">
        <v>260</v>
      </c>
      <c r="B116" s="5" t="str">
        <f>VLOOKUP(A116,'[1]2.4.1 &amp; 2.4.3'!$A$3:$H$273,2,0)</f>
        <v>BYYPS1605N</v>
      </c>
      <c r="C116" s="13" t="s">
        <v>102</v>
      </c>
      <c r="D116" s="5" t="str">
        <f>VLOOKUP(A116,'[1]2.4.1 &amp; 2.4.3'!$A$3:$H$273,4,0)</f>
        <v>PMSD</v>
      </c>
      <c r="E116" s="68" t="s">
        <v>23</v>
      </c>
      <c r="F116" s="69" t="s">
        <v>1</v>
      </c>
      <c r="G116" s="58">
        <v>1</v>
      </c>
      <c r="H116" s="58"/>
      <c r="I116" s="70" t="s">
        <v>17</v>
      </c>
      <c r="J116" t="s">
        <v>24</v>
      </c>
      <c r="M116" s="158"/>
      <c r="N116" s="71"/>
    </row>
    <row r="117" spans="1:14" x14ac:dyDescent="0.25">
      <c r="A117" s="118" t="s">
        <v>310</v>
      </c>
      <c r="B117" s="5" t="e">
        <f>VLOOKUP(A117,'[1]2.4.1 &amp; 2.4.3'!$A$3:$H$273,2,0)</f>
        <v>#N/A</v>
      </c>
      <c r="C117" s="13" t="s">
        <v>102</v>
      </c>
      <c r="D117" s="5" t="e">
        <f>VLOOKUP(A117,'[1]2.4.1 &amp; 2.4.3'!$A$3:$H$273,4,0)</f>
        <v>#N/A</v>
      </c>
      <c r="E117" s="68" t="s">
        <v>23</v>
      </c>
      <c r="F117" s="69" t="s">
        <v>1</v>
      </c>
      <c r="G117" s="58">
        <v>1</v>
      </c>
      <c r="H117" s="58"/>
      <c r="I117" s="70" t="s">
        <v>17</v>
      </c>
      <c r="J117" t="s">
        <v>24</v>
      </c>
      <c r="M117" s="158"/>
      <c r="N117" s="71"/>
    </row>
    <row r="118" spans="1:14" x14ac:dyDescent="0.25">
      <c r="A118" s="130" t="s">
        <v>261</v>
      </c>
      <c r="B118" s="5" t="str">
        <f>VLOOKUP(A118,'[1]2.4.1 &amp; 2.4.3'!$A$3:$H$273,2,0)</f>
        <v>ARNPB3826B</v>
      </c>
      <c r="C118" s="13" t="s">
        <v>102</v>
      </c>
      <c r="D118" s="5" t="str">
        <f>VLOOKUP(A118,'[1]2.4.1 &amp; 2.4.3'!$A$3:$H$273,4,0)</f>
        <v>PMSD</v>
      </c>
      <c r="E118" s="68" t="s">
        <v>23</v>
      </c>
      <c r="F118" s="69" t="s">
        <v>168</v>
      </c>
      <c r="G118" s="58">
        <v>5</v>
      </c>
      <c r="H118" s="58"/>
      <c r="I118" s="70" t="s">
        <v>17</v>
      </c>
      <c r="J118" t="s">
        <v>24</v>
      </c>
      <c r="M118" s="158"/>
      <c r="N118" s="71"/>
    </row>
    <row r="119" spans="1:14" x14ac:dyDescent="0.25">
      <c r="A119" s="130" t="s">
        <v>262</v>
      </c>
      <c r="B119" s="5" t="str">
        <f>VLOOKUP(A119,'[1]2.4.1 &amp; 2.4.3'!$A$3:$H$273,2,0)</f>
        <v>AIQPB5277N</v>
      </c>
      <c r="C119" s="13" t="s">
        <v>102</v>
      </c>
      <c r="D119" s="5" t="str">
        <f>VLOOKUP(A119,'[1]2.4.1 &amp; 2.4.3'!$A$3:$H$273,4,0)</f>
        <v>EE</v>
      </c>
      <c r="E119" s="68" t="s">
        <v>23</v>
      </c>
      <c r="F119" s="69" t="s">
        <v>96</v>
      </c>
      <c r="G119" s="58">
        <v>2</v>
      </c>
      <c r="H119" s="58"/>
      <c r="I119" s="70" t="s">
        <v>17</v>
      </c>
      <c r="J119" t="s">
        <v>18</v>
      </c>
      <c r="K119" s="158"/>
      <c r="L119" s="264" t="s">
        <v>439</v>
      </c>
      <c r="M119" s="158"/>
      <c r="N119" s="71"/>
    </row>
    <row r="120" spans="1:14" x14ac:dyDescent="0.25">
      <c r="A120" s="130" t="s">
        <v>263</v>
      </c>
      <c r="B120" s="5" t="str">
        <f>VLOOKUP(A120,'[1]2.4.1 &amp; 2.4.3'!$A$3:$H$273,2,0)</f>
        <v>AVCPT9648Q</v>
      </c>
      <c r="C120" s="13" t="s">
        <v>102</v>
      </c>
      <c r="D120" s="5" t="str">
        <f>VLOOKUP(A120,'[1]2.4.1 &amp; 2.4.3'!$A$3:$H$273,4,0)</f>
        <v>EE</v>
      </c>
      <c r="E120" s="68" t="s">
        <v>23</v>
      </c>
      <c r="F120" s="69" t="s">
        <v>96</v>
      </c>
      <c r="G120" s="58">
        <v>2</v>
      </c>
      <c r="H120" s="58"/>
      <c r="I120" s="70" t="s">
        <v>17</v>
      </c>
      <c r="J120" t="s">
        <v>18</v>
      </c>
      <c r="K120" s="158"/>
      <c r="L120" s="264"/>
      <c r="M120" s="158"/>
      <c r="N120" s="71"/>
    </row>
    <row r="121" spans="1:14" x14ac:dyDescent="0.25">
      <c r="A121" s="130" t="s">
        <v>264</v>
      </c>
      <c r="B121" s="5" t="str">
        <f>VLOOKUP(A121,'[1]2.4.1 &amp; 2.4.3'!$A$3:$H$273,2,0)</f>
        <v>CUKPM4648E</v>
      </c>
      <c r="C121" s="13" t="s">
        <v>102</v>
      </c>
      <c r="D121" s="5" t="str">
        <f>VLOOKUP(A121,'[1]2.4.1 &amp; 2.4.3'!$A$3:$H$273,4,0)</f>
        <v>EE</v>
      </c>
      <c r="E121" s="68" t="s">
        <v>23</v>
      </c>
      <c r="F121" s="69" t="s">
        <v>1</v>
      </c>
      <c r="G121" s="58">
        <v>1</v>
      </c>
      <c r="H121" s="58"/>
      <c r="I121" s="70" t="s">
        <v>17</v>
      </c>
      <c r="J121" t="s">
        <v>18</v>
      </c>
      <c r="K121" s="158"/>
      <c r="L121" s="264"/>
      <c r="M121" s="158"/>
      <c r="N121" s="71"/>
    </row>
    <row r="122" spans="1:14" x14ac:dyDescent="0.25">
      <c r="A122" s="130" t="s">
        <v>438</v>
      </c>
      <c r="B122" s="5" t="str">
        <f>VLOOKUP(A122,'[1]2.4.1 &amp; 2.4.3'!$A$3:$H$273,2,0)</f>
        <v>EXJPP1507F</v>
      </c>
      <c r="C122" s="13" t="s">
        <v>102</v>
      </c>
      <c r="D122" s="5" t="str">
        <f>VLOOKUP(A122,'[1]2.4.1 &amp; 2.4.3'!$A$3:$H$273,4,0)</f>
        <v>EE</v>
      </c>
      <c r="E122" s="68" t="s">
        <v>23</v>
      </c>
      <c r="F122" s="69" t="s">
        <v>1</v>
      </c>
      <c r="G122" s="58">
        <v>1</v>
      </c>
      <c r="H122" s="58"/>
      <c r="I122" s="70" t="s">
        <v>17</v>
      </c>
      <c r="J122" t="s">
        <v>18</v>
      </c>
      <c r="K122" s="158"/>
      <c r="L122" s="264"/>
      <c r="M122" s="158"/>
      <c r="N122" s="71"/>
    </row>
    <row r="123" spans="1:14" x14ac:dyDescent="0.25">
      <c r="A123" s="130" t="s">
        <v>265</v>
      </c>
      <c r="B123" s="5" t="str">
        <f>VLOOKUP(A123,'[1]2.4.1 &amp; 2.4.3'!$A$3:$H$273,2,0)</f>
        <v>JTAPK8383Q</v>
      </c>
      <c r="C123" s="13" t="s">
        <v>102</v>
      </c>
      <c r="D123" s="5" t="str">
        <f>VLOOKUP(A123,'[1]2.4.1 &amp; 2.4.3'!$A$3:$H$273,4,0)</f>
        <v>CED</v>
      </c>
      <c r="E123" s="5" t="s">
        <v>23</v>
      </c>
      <c r="F123" s="69" t="s">
        <v>96</v>
      </c>
      <c r="G123" s="99">
        <v>2</v>
      </c>
      <c r="H123" s="99"/>
      <c r="I123" s="49" t="s">
        <v>17</v>
      </c>
      <c r="J123" t="s">
        <v>18</v>
      </c>
      <c r="L123" s="254" t="s">
        <v>439</v>
      </c>
      <c r="M123" s="158"/>
      <c r="N123" s="71"/>
    </row>
    <row r="124" spans="1:14" x14ac:dyDescent="0.25">
      <c r="A124" s="130" t="s">
        <v>266</v>
      </c>
      <c r="B124" s="5" t="str">
        <f>VLOOKUP(A124,'[1]2.4.1 &amp; 2.4.3'!$A$3:$H$273,2,0)</f>
        <v>AYBPV3917E</v>
      </c>
      <c r="C124" s="13" t="s">
        <v>102</v>
      </c>
      <c r="D124" s="5" t="str">
        <f>VLOOKUP(A124,'[1]2.4.1 &amp; 2.4.3'!$A$3:$H$273,4,0)</f>
        <v>CED</v>
      </c>
      <c r="E124" s="5" t="s">
        <v>23</v>
      </c>
      <c r="F124" s="69" t="s">
        <v>96</v>
      </c>
      <c r="G124" s="99">
        <v>2</v>
      </c>
      <c r="H124" s="99"/>
      <c r="I124" s="49" t="s">
        <v>17</v>
      </c>
      <c r="J124" t="s">
        <v>18</v>
      </c>
      <c r="L124" s="254"/>
      <c r="M124" s="158"/>
      <c r="N124" s="71"/>
    </row>
    <row r="125" spans="1:14" x14ac:dyDescent="0.25">
      <c r="A125" s="130" t="s">
        <v>267</v>
      </c>
      <c r="B125" s="5" t="str">
        <f>VLOOKUP(A125,'[1]2.4.1 &amp; 2.4.3'!$A$3:$H$273,2,0)</f>
        <v>JHOPS2916F</v>
      </c>
      <c r="C125" s="13" t="s">
        <v>102</v>
      </c>
      <c r="D125" s="5" t="str">
        <f>VLOOKUP(A125,'[1]2.4.1 &amp; 2.4.3'!$A$3:$H$273,4,0)</f>
        <v>CED</v>
      </c>
      <c r="E125" s="5" t="s">
        <v>23</v>
      </c>
      <c r="F125" s="69" t="s">
        <v>96</v>
      </c>
      <c r="G125" s="99">
        <v>2</v>
      </c>
      <c r="H125" s="99"/>
      <c r="I125" s="49" t="s">
        <v>17</v>
      </c>
      <c r="J125" t="s">
        <v>18</v>
      </c>
      <c r="L125" s="254"/>
      <c r="M125" s="158"/>
      <c r="N125" s="71"/>
    </row>
    <row r="126" spans="1:14" x14ac:dyDescent="0.25">
      <c r="A126" s="130" t="s">
        <v>268</v>
      </c>
      <c r="B126" s="5" t="str">
        <f>VLOOKUP(A126,'[1]2.4.1 &amp; 2.4.3'!$A$3:$H$273,2,0)</f>
        <v>FUYPS9078D</v>
      </c>
      <c r="C126" s="13" t="s">
        <v>102</v>
      </c>
      <c r="D126" s="5" t="str">
        <f>VLOOKUP(A126,'[1]2.4.1 &amp; 2.4.3'!$A$3:$H$273,4,0)</f>
        <v>CED</v>
      </c>
      <c r="E126" s="5" t="s">
        <v>23</v>
      </c>
      <c r="F126" s="69" t="s">
        <v>96</v>
      </c>
      <c r="G126" s="99">
        <v>2</v>
      </c>
      <c r="H126" s="99"/>
      <c r="I126" s="49" t="s">
        <v>17</v>
      </c>
      <c r="J126" t="s">
        <v>18</v>
      </c>
      <c r="L126" s="254"/>
      <c r="M126" s="158"/>
      <c r="N126" s="71"/>
    </row>
    <row r="127" spans="1:14" x14ac:dyDescent="0.25">
      <c r="A127" s="130" t="s">
        <v>269</v>
      </c>
      <c r="B127" s="5" t="str">
        <f>VLOOKUP(A127,'[1]2.4.1 &amp; 2.4.3'!$A$3:$H$273,2,0)</f>
        <v>EWIPM6913A</v>
      </c>
      <c r="C127" s="13" t="s">
        <v>102</v>
      </c>
      <c r="D127" s="5" t="str">
        <f>VLOOKUP(A127,'[1]2.4.1 &amp; 2.4.3'!$A$3:$H$273,4,0)</f>
        <v>CSE</v>
      </c>
      <c r="E127" s="5" t="s">
        <v>23</v>
      </c>
      <c r="F127" s="69" t="s">
        <v>1</v>
      </c>
      <c r="G127" s="99">
        <v>1</v>
      </c>
      <c r="H127" s="99"/>
      <c r="I127" s="49" t="s">
        <v>17</v>
      </c>
      <c r="J127" t="s">
        <v>18</v>
      </c>
      <c r="L127" s="254" t="s">
        <v>439</v>
      </c>
      <c r="M127" s="158"/>
      <c r="N127" s="71"/>
    </row>
    <row r="128" spans="1:14" x14ac:dyDescent="0.25">
      <c r="A128" s="130" t="s">
        <v>270</v>
      </c>
      <c r="B128" s="5" t="str">
        <f>VLOOKUP(A128,'[1]2.4.1 &amp; 2.4.3'!$A$3:$H$273,2,0)</f>
        <v>CKYPM1542D</v>
      </c>
      <c r="C128" s="13" t="s">
        <v>102</v>
      </c>
      <c r="D128" s="5" t="str">
        <f>VLOOKUP(A128,'[1]2.4.1 &amp; 2.4.3'!$A$3:$H$273,4,0)</f>
        <v>CSE</v>
      </c>
      <c r="E128" s="5" t="s">
        <v>23</v>
      </c>
      <c r="F128" s="69" t="s">
        <v>1</v>
      </c>
      <c r="G128" s="99">
        <v>1</v>
      </c>
      <c r="H128" s="99"/>
      <c r="I128" s="49" t="s">
        <v>17</v>
      </c>
      <c r="J128" t="s">
        <v>18</v>
      </c>
      <c r="L128" s="254"/>
      <c r="M128" s="158"/>
      <c r="N128" s="71"/>
    </row>
    <row r="129" spans="1:14" x14ac:dyDescent="0.25">
      <c r="A129" s="130" t="s">
        <v>271</v>
      </c>
      <c r="B129" s="5" t="str">
        <f>VLOOKUP(A129,'[1]2.4.1 &amp; 2.4.3'!$A$3:$H$273,2,0)</f>
        <v>GSCPS6297H</v>
      </c>
      <c r="C129" s="13" t="s">
        <v>102</v>
      </c>
      <c r="D129" s="5" t="str">
        <f>VLOOKUP(A129,'[1]2.4.1 &amp; 2.4.3'!$A$3:$H$273,4,0)</f>
        <v>CSE</v>
      </c>
      <c r="E129" s="5" t="s">
        <v>23</v>
      </c>
      <c r="F129" s="69" t="s">
        <v>96</v>
      </c>
      <c r="G129" s="99">
        <v>2</v>
      </c>
      <c r="H129" s="99"/>
      <c r="I129" s="49" t="s">
        <v>17</v>
      </c>
      <c r="J129" t="s">
        <v>18</v>
      </c>
      <c r="L129" s="254"/>
      <c r="M129" s="158"/>
      <c r="N129" s="71"/>
    </row>
    <row r="130" spans="1:14" x14ac:dyDescent="0.25">
      <c r="A130" s="130" t="s">
        <v>272</v>
      </c>
      <c r="B130" s="5" t="str">
        <f>VLOOKUP(A130,'[1]2.4.1 &amp; 2.4.3'!$A$3:$H$273,2,0)</f>
        <v>BUIPT0377A</v>
      </c>
      <c r="C130" s="13" t="s">
        <v>102</v>
      </c>
      <c r="D130" s="5" t="str">
        <f>VLOOKUP(A130,'[1]2.4.1 &amp; 2.4.3'!$A$3:$H$273,4,0)</f>
        <v>CSE</v>
      </c>
      <c r="E130" s="5" t="s">
        <v>23</v>
      </c>
      <c r="F130" s="69" t="s">
        <v>1</v>
      </c>
      <c r="G130" s="99">
        <v>1</v>
      </c>
      <c r="H130" s="200"/>
      <c r="I130" s="114" t="s">
        <v>17</v>
      </c>
      <c r="J130" t="s">
        <v>18</v>
      </c>
      <c r="L130" s="254"/>
      <c r="M130" s="158"/>
      <c r="N130" s="71"/>
    </row>
    <row r="131" spans="1:14" x14ac:dyDescent="0.25">
      <c r="A131" s="130" t="s">
        <v>273</v>
      </c>
      <c r="B131" s="5" t="str">
        <f>VLOOKUP(A131,'[1]2.4.1 &amp; 2.4.3'!$A$3:$H$273,2,0)</f>
        <v>ATQPT4034Q</v>
      </c>
      <c r="C131" s="13" t="s">
        <v>102</v>
      </c>
      <c r="D131" s="5" t="str">
        <f>VLOOKUP(A131,'[1]2.4.1 &amp; 2.4.3'!$A$3:$H$273,4,0)</f>
        <v>CSE</v>
      </c>
      <c r="E131" s="5" t="s">
        <v>23</v>
      </c>
      <c r="F131" s="69" t="s">
        <v>96</v>
      </c>
      <c r="G131" s="99">
        <v>2</v>
      </c>
      <c r="H131" s="200"/>
      <c r="I131" s="114" t="s">
        <v>17</v>
      </c>
      <c r="J131" t="s">
        <v>18</v>
      </c>
      <c r="L131" s="254"/>
      <c r="M131" s="158"/>
      <c r="N131" s="71"/>
    </row>
    <row r="132" spans="1:14" x14ac:dyDescent="0.25">
      <c r="A132" s="130" t="s">
        <v>274</v>
      </c>
      <c r="B132" s="5" t="str">
        <f>VLOOKUP(A132,'[1]2.4.1 &amp; 2.4.3'!$A$3:$H$273,2,0)</f>
        <v>DXYPM8921E</v>
      </c>
      <c r="C132" s="13" t="s">
        <v>102</v>
      </c>
      <c r="D132" s="5" t="str">
        <f>VLOOKUP(A132,'[1]2.4.1 &amp; 2.4.3'!$A$3:$H$273,4,0)</f>
        <v>CSE</v>
      </c>
      <c r="E132" s="5" t="s">
        <v>23</v>
      </c>
      <c r="F132" s="69" t="s">
        <v>96</v>
      </c>
      <c r="G132" s="99">
        <v>2</v>
      </c>
      <c r="H132" s="200"/>
      <c r="I132" s="114" t="s">
        <v>17</v>
      </c>
      <c r="J132" t="s">
        <v>18</v>
      </c>
      <c r="L132" s="254"/>
      <c r="M132" s="158"/>
      <c r="N132" s="71"/>
    </row>
    <row r="133" spans="1:14" x14ac:dyDescent="0.25">
      <c r="A133" s="130" t="s">
        <v>275</v>
      </c>
      <c r="B133" s="5" t="str">
        <f>VLOOKUP(A133,'[1]2.4.1 &amp; 2.4.3'!$A$3:$H$273,2,0)</f>
        <v>BPGPP5972J</v>
      </c>
      <c r="C133" s="13" t="s">
        <v>102</v>
      </c>
      <c r="D133" s="5" t="str">
        <f>VLOOKUP(A133,'[1]2.4.1 &amp; 2.4.3'!$A$3:$H$273,4,0)</f>
        <v>CSE</v>
      </c>
      <c r="E133" s="5" t="s">
        <v>23</v>
      </c>
      <c r="F133" s="69" t="s">
        <v>96</v>
      </c>
      <c r="G133" s="99">
        <v>2</v>
      </c>
      <c r="H133" s="200"/>
      <c r="I133" s="114" t="s">
        <v>17</v>
      </c>
      <c r="J133" t="s">
        <v>18</v>
      </c>
      <c r="L133" s="254"/>
      <c r="M133" s="158"/>
      <c r="N133" s="71"/>
    </row>
    <row r="134" spans="1:14" x14ac:dyDescent="0.25">
      <c r="A134" s="130" t="s">
        <v>276</v>
      </c>
      <c r="B134" s="5" t="str">
        <f>VLOOKUP(A134,'[1]2.4.1 &amp; 2.4.3'!$A$3:$H$273,2,0)</f>
        <v>AYBPM2988E</v>
      </c>
      <c r="C134" s="13" t="s">
        <v>102</v>
      </c>
      <c r="D134" s="5" t="str">
        <f>VLOOKUP(A134,'[1]2.4.1 &amp; 2.4.3'!$A$3:$H$273,4,0)</f>
        <v>CESD</v>
      </c>
      <c r="E134" s="5" t="s">
        <v>23</v>
      </c>
      <c r="F134" s="69" t="s">
        <v>1</v>
      </c>
      <c r="G134" s="99">
        <v>1</v>
      </c>
      <c r="H134" s="99"/>
      <c r="I134" s="49" t="s">
        <v>17</v>
      </c>
      <c r="J134" t="s">
        <v>24</v>
      </c>
      <c r="K134" s="45"/>
      <c r="L134" s="264" t="s">
        <v>439</v>
      </c>
      <c r="M134" s="104">
        <v>41632</v>
      </c>
      <c r="N134" s="71" t="s">
        <v>448</v>
      </c>
    </row>
    <row r="135" spans="1:14" x14ac:dyDescent="0.25">
      <c r="A135" s="130" t="s">
        <v>442</v>
      </c>
      <c r="B135" s="5" t="str">
        <f>VLOOKUP(A135,'[1]2.4.1 &amp; 2.4.3'!$A$3:$H$273,2,0)</f>
        <v>ESXPS7259N</v>
      </c>
      <c r="C135" s="13" t="s">
        <v>102</v>
      </c>
      <c r="D135" s="5" t="str">
        <f>VLOOKUP(A135,'[1]2.4.1 &amp; 2.4.3'!$A$3:$H$273,4,0)</f>
        <v>CESD</v>
      </c>
      <c r="E135" s="5" t="s">
        <v>23</v>
      </c>
      <c r="F135" s="69" t="s">
        <v>1</v>
      </c>
      <c r="G135" s="99">
        <v>1</v>
      </c>
      <c r="H135" s="99"/>
      <c r="I135" s="49" t="s">
        <v>17</v>
      </c>
      <c r="J135" t="s">
        <v>18</v>
      </c>
      <c r="L135" s="264"/>
      <c r="M135" s="158"/>
      <c r="N135" s="71"/>
    </row>
    <row r="136" spans="1:14" x14ac:dyDescent="0.25">
      <c r="A136" s="130" t="s">
        <v>277</v>
      </c>
      <c r="B136" s="5" t="str">
        <f>VLOOKUP(A136,'[1]2.4.1 &amp; 2.4.3'!$A$3:$H$273,2,0)</f>
        <v>APYPB1869B</v>
      </c>
      <c r="C136" s="13" t="s">
        <v>102</v>
      </c>
      <c r="D136" s="5" t="str">
        <f>VLOOKUP(A136,'[1]2.4.1 &amp; 2.4.3'!$A$3:$H$273,4,0)</f>
        <v>HMSD</v>
      </c>
      <c r="E136" s="68" t="s">
        <v>23</v>
      </c>
      <c r="F136" s="69" t="s">
        <v>96</v>
      </c>
      <c r="G136" s="58">
        <v>2</v>
      </c>
      <c r="H136" s="58"/>
      <c r="I136" s="70" t="s">
        <v>17</v>
      </c>
      <c r="J136" t="s">
        <v>24</v>
      </c>
      <c r="L136" s="254" t="s">
        <v>439</v>
      </c>
      <c r="M136" s="158" t="s">
        <v>96</v>
      </c>
      <c r="N136" s="71" t="s">
        <v>96</v>
      </c>
    </row>
    <row r="137" spans="1:14" x14ac:dyDescent="0.25">
      <c r="A137" s="130" t="s">
        <v>278</v>
      </c>
      <c r="B137" s="5" t="str">
        <f>VLOOKUP(A137,'[1]2.4.1 &amp; 2.4.3'!$A$3:$H$273,2,0)</f>
        <v>AMNPA1049E</v>
      </c>
      <c r="C137" s="13" t="s">
        <v>102</v>
      </c>
      <c r="D137" s="5" t="str">
        <f>VLOOKUP(A137,'[1]2.4.1 &amp; 2.4.3'!$A$3:$H$273,4,0)</f>
        <v>HMSD</v>
      </c>
      <c r="E137" s="68" t="s">
        <v>23</v>
      </c>
      <c r="F137" s="69" t="s">
        <v>96</v>
      </c>
      <c r="G137" s="58">
        <v>2</v>
      </c>
      <c r="H137" s="58"/>
      <c r="I137" s="70" t="s">
        <v>17</v>
      </c>
      <c r="J137" t="s">
        <v>24</v>
      </c>
      <c r="L137" s="254"/>
      <c r="M137" s="158" t="s">
        <v>235</v>
      </c>
      <c r="N137" s="71" t="s">
        <v>235</v>
      </c>
    </row>
    <row r="138" spans="1:14" x14ac:dyDescent="0.25">
      <c r="A138" s="130" t="s">
        <v>483</v>
      </c>
      <c r="B138" s="5" t="str">
        <f>VLOOKUP(A138,'[1]2.4.1 &amp; 2.4.3'!$A$3:$H$273,2,0)</f>
        <v>AEUPJ0842F</v>
      </c>
      <c r="C138" s="13" t="s">
        <v>102</v>
      </c>
      <c r="D138" s="5" t="str">
        <f>VLOOKUP(A138,'[1]2.4.1 &amp; 2.4.3'!$A$3:$H$273,4,0)</f>
        <v>HMSD</v>
      </c>
      <c r="E138" s="68" t="s">
        <v>23</v>
      </c>
      <c r="F138" s="69" t="s">
        <v>1</v>
      </c>
      <c r="G138" s="58">
        <v>1</v>
      </c>
      <c r="H138" s="58"/>
      <c r="I138" s="70" t="s">
        <v>17</v>
      </c>
      <c r="J138" t="s">
        <v>24</v>
      </c>
      <c r="L138" s="254"/>
      <c r="M138" s="158" t="s">
        <v>1</v>
      </c>
      <c r="N138" s="71" t="s">
        <v>1</v>
      </c>
    </row>
    <row r="139" spans="1:14" x14ac:dyDescent="0.25">
      <c r="A139" s="130" t="s">
        <v>484</v>
      </c>
      <c r="B139" s="5" t="str">
        <f>VLOOKUP(A139,'[1]2.4.1 &amp; 2.4.3'!$A$3:$H$273,2,0)</f>
        <v>GXRPS5085R</v>
      </c>
      <c r="C139" s="13" t="s">
        <v>102</v>
      </c>
      <c r="D139" s="5" t="str">
        <f>VLOOKUP(A139,'[1]2.4.1 &amp; 2.4.3'!$A$3:$H$273,4,0)</f>
        <v>HMSD</v>
      </c>
      <c r="E139" s="68" t="s">
        <v>23</v>
      </c>
      <c r="F139" s="69" t="s">
        <v>1</v>
      </c>
      <c r="G139" s="58">
        <v>1</v>
      </c>
      <c r="H139" s="58"/>
      <c r="I139" s="70" t="s">
        <v>17</v>
      </c>
      <c r="L139" s="254"/>
      <c r="M139" s="158"/>
      <c r="N139" s="71"/>
    </row>
    <row r="140" spans="1:14" x14ac:dyDescent="0.25">
      <c r="G140" s="72"/>
      <c r="H140" s="72"/>
      <c r="M140" s="69"/>
      <c r="N140" s="69"/>
    </row>
    <row r="141" spans="1:14" x14ac:dyDescent="0.25">
      <c r="M141" s="69"/>
      <c r="N141" s="69"/>
    </row>
    <row r="142" spans="1:14" x14ac:dyDescent="0.25">
      <c r="A142" s="253" t="s">
        <v>96</v>
      </c>
      <c r="B142" s="253"/>
      <c r="C142" s="253"/>
      <c r="D142" s="253"/>
      <c r="E142" s="253"/>
      <c r="F142" s="253"/>
      <c r="G142" s="253"/>
      <c r="H142" s="253"/>
      <c r="I142" s="253"/>
      <c r="M142" s="69"/>
      <c r="N142" s="69"/>
    </row>
    <row r="143" spans="1:14" x14ac:dyDescent="0.25">
      <c r="A143" s="253"/>
      <c r="B143" s="253"/>
      <c r="C143" s="253"/>
      <c r="D143" s="253"/>
      <c r="E143" s="253"/>
      <c r="F143" s="253"/>
      <c r="G143" s="253"/>
      <c r="H143" s="253"/>
      <c r="I143" s="253"/>
      <c r="M143" s="69"/>
      <c r="N143" s="69"/>
    </row>
    <row r="144" spans="1:14" x14ac:dyDescent="0.25">
      <c r="A144" s="253"/>
      <c r="B144" s="253"/>
      <c r="C144" s="253"/>
      <c r="D144" s="253"/>
      <c r="E144" s="253"/>
      <c r="F144" s="253"/>
      <c r="G144" s="253"/>
      <c r="H144" s="253"/>
      <c r="I144" s="253"/>
      <c r="M144" s="69"/>
      <c r="N144" s="69"/>
    </row>
    <row r="145" spans="1:14" x14ac:dyDescent="0.25">
      <c r="A145" s="253"/>
      <c r="B145" s="253"/>
      <c r="C145" s="253"/>
      <c r="D145" s="253"/>
      <c r="E145" s="253"/>
      <c r="F145" s="253"/>
      <c r="G145" s="253"/>
      <c r="H145" s="253"/>
      <c r="I145" s="253"/>
      <c r="M145" s="69"/>
      <c r="N145" s="69"/>
    </row>
    <row r="146" spans="1:14" ht="85.5" x14ac:dyDescent="0.25">
      <c r="A146" s="1" t="s">
        <v>3</v>
      </c>
      <c r="B146" s="2" t="s">
        <v>4</v>
      </c>
      <c r="C146" s="2" t="s">
        <v>5</v>
      </c>
      <c r="D146" s="2" t="s">
        <v>6</v>
      </c>
      <c r="E146" s="3" t="s">
        <v>7</v>
      </c>
      <c r="F146" s="4" t="s">
        <v>8</v>
      </c>
      <c r="G146" s="3" t="s">
        <v>9</v>
      </c>
      <c r="H146" s="3"/>
      <c r="I146" s="1" t="s">
        <v>10</v>
      </c>
      <c r="M146" s="69"/>
      <c r="N146" s="69"/>
    </row>
    <row r="147" spans="1:14" x14ac:dyDescent="0.25">
      <c r="A147" s="6" t="s">
        <v>11</v>
      </c>
      <c r="B147" s="5" t="str">
        <f>VLOOKUP(A147,'[1]2.4.1 &amp; 2.4.3'!$A$3:$H$273,2,0)</f>
        <v>AAYPT2605A</v>
      </c>
      <c r="C147" s="7" t="s">
        <v>13</v>
      </c>
      <c r="D147" s="5" t="s">
        <v>14</v>
      </c>
      <c r="E147" s="5" t="s">
        <v>15</v>
      </c>
      <c r="F147" s="8" t="str">
        <f>VLOOKUP(A147,'[1]2.4.1 &amp; 2.4.3'!$A$3:$H$273,6,0)</f>
        <v>1983-84</v>
      </c>
      <c r="G147" s="160">
        <f>VLOOKUP(A147,'[1]2.4.1 &amp; 2.4.3'!$A$3:$H$273,7,0)</f>
        <v>38</v>
      </c>
      <c r="H147" s="160"/>
      <c r="I147" s="48" t="str">
        <f>VLOOKUP(A147,'[1]2.4.1 &amp; 2.4.3'!$A$3:$H$273,8,0)</f>
        <v>Yes</v>
      </c>
      <c r="J147" t="s">
        <v>18</v>
      </c>
      <c r="M147" s="69"/>
      <c r="N147" s="69"/>
    </row>
    <row r="148" spans="1:14" x14ac:dyDescent="0.25">
      <c r="A148" s="76" t="s">
        <v>19</v>
      </c>
      <c r="B148" s="5" t="str">
        <f>VLOOKUP(A148,'[1]2.4.1 &amp; 2.4.3'!$A$3:$H$273,2,0)</f>
        <v>ABSPD5803H</v>
      </c>
      <c r="C148" s="10" t="s">
        <v>21</v>
      </c>
      <c r="D148" s="11" t="s">
        <v>22</v>
      </c>
      <c r="E148" s="5" t="s">
        <v>15</v>
      </c>
      <c r="F148" s="8" t="str">
        <f>VLOOKUP(A148,'[1]2.4.1 &amp; 2.4.3'!$A$3:$H$273,6,0)</f>
        <v>1985-86</v>
      </c>
      <c r="G148" s="160">
        <f>VLOOKUP(A148,'[1]2.4.1 &amp; 2.4.3'!$A$3:$H$273,7,0)</f>
        <v>36</v>
      </c>
      <c r="H148" s="160"/>
      <c r="I148" s="48" t="str">
        <f>VLOOKUP(A148,'[1]2.4.1 &amp; 2.4.3'!$A$3:$H$273,8,0)</f>
        <v>Yes</v>
      </c>
      <c r="J148" t="s">
        <v>24</v>
      </c>
      <c r="M148" s="69"/>
      <c r="N148" s="69"/>
    </row>
    <row r="149" spans="1:14" x14ac:dyDescent="0.25">
      <c r="A149" s="12" t="s">
        <v>25</v>
      </c>
      <c r="B149" s="5" t="str">
        <f>VLOOKUP(A149,'[1]2.4.1 &amp; 2.4.3'!$A$3:$H$273,2,0)</f>
        <v>AFXPS5924B</v>
      </c>
      <c r="C149" s="13" t="s">
        <v>13</v>
      </c>
      <c r="D149" s="14" t="s">
        <v>27</v>
      </c>
      <c r="E149" s="5" t="s">
        <v>15</v>
      </c>
      <c r="F149" s="8" t="str">
        <f>VLOOKUP(A149,'[1]2.4.1 &amp; 2.4.3'!$A$3:$H$273,6,0)</f>
        <v>1983-84</v>
      </c>
      <c r="G149" s="160">
        <f>VLOOKUP(A149,'[1]2.4.1 &amp; 2.4.3'!$A$3:$H$273,7,0)</f>
        <v>38</v>
      </c>
      <c r="H149" s="160"/>
      <c r="I149" s="48" t="str">
        <f>VLOOKUP(A149,'[1]2.4.1 &amp; 2.4.3'!$A$3:$H$273,8,0)</f>
        <v>Yes</v>
      </c>
      <c r="J149" t="s">
        <v>18</v>
      </c>
      <c r="M149" s="69"/>
      <c r="N149" s="69"/>
    </row>
    <row r="150" spans="1:14" x14ac:dyDescent="0.25">
      <c r="A150" s="13" t="s">
        <v>28</v>
      </c>
      <c r="B150" s="5" t="str">
        <f>VLOOKUP(A150,'[1]2.4.1 &amp; 2.4.3'!$A$3:$H$273,2,0)</f>
        <v>ABQPD44D6L</v>
      </c>
      <c r="C150" s="13" t="s">
        <v>30</v>
      </c>
      <c r="D150" s="5" t="s">
        <v>31</v>
      </c>
      <c r="E150" s="5" t="s">
        <v>15</v>
      </c>
      <c r="F150" s="8" t="str">
        <f>VLOOKUP(A150,'[1]2.4.1 &amp; 2.4.3'!$A$3:$H$273,6,0)</f>
        <v>1985-86</v>
      </c>
      <c r="G150" s="160">
        <f>VLOOKUP(A150,'[1]2.4.1 &amp; 2.4.3'!$A$3:$H$273,7,0)</f>
        <v>36</v>
      </c>
      <c r="H150" s="160"/>
      <c r="I150" s="48" t="str">
        <f>VLOOKUP(A150,'[1]2.4.1 &amp; 2.4.3'!$A$3:$H$273,8,0)</f>
        <v>Yes</v>
      </c>
      <c r="J150" t="s">
        <v>24</v>
      </c>
      <c r="M150" s="69"/>
      <c r="N150" s="69"/>
    </row>
    <row r="151" spans="1:14" x14ac:dyDescent="0.25">
      <c r="A151" s="6" t="s">
        <v>33</v>
      </c>
      <c r="B151" s="5" t="str">
        <f>VLOOKUP(A151,'[1]2.4.1 &amp; 2.4.3'!$A$3:$H$273,2,0)</f>
        <v>ATNPS6903N</v>
      </c>
      <c r="C151" s="7" t="s">
        <v>13</v>
      </c>
      <c r="D151" s="5" t="s">
        <v>35</v>
      </c>
      <c r="E151" s="5" t="s">
        <v>15</v>
      </c>
      <c r="F151" s="8" t="str">
        <f>VLOOKUP(A151,'[1]2.4.1 &amp; 2.4.3'!$A$3:$H$273,6,0)</f>
        <v>1987-88</v>
      </c>
      <c r="G151" s="160">
        <f>VLOOKUP(A151,'[1]2.4.1 &amp; 2.4.3'!$A$3:$H$273,7,0)</f>
        <v>34</v>
      </c>
      <c r="H151" s="160"/>
      <c r="I151" s="48" t="str">
        <f>VLOOKUP(A151,'[1]2.4.1 &amp; 2.4.3'!$A$3:$H$273,8,0)</f>
        <v>Yes</v>
      </c>
      <c r="J151" t="s">
        <v>24</v>
      </c>
      <c r="M151" s="69"/>
      <c r="N151" s="69"/>
    </row>
    <row r="152" spans="1:14" x14ac:dyDescent="0.25">
      <c r="A152" s="6" t="s">
        <v>37</v>
      </c>
      <c r="B152" s="5" t="str">
        <f>VLOOKUP(A152,'[1]2.4.1 &amp; 2.4.3'!$A$3:$H$273,2,0)</f>
        <v>ABKPD167M</v>
      </c>
      <c r="C152" s="7" t="s">
        <v>13</v>
      </c>
      <c r="D152" s="5" t="s">
        <v>35</v>
      </c>
      <c r="E152" s="5" t="s">
        <v>15</v>
      </c>
      <c r="F152" s="8" t="str">
        <f>VLOOKUP(A152,'[1]2.4.1 &amp; 2.4.3'!$A$3:$H$273,6,0)</f>
        <v>1987-88</v>
      </c>
      <c r="G152" s="160">
        <f>VLOOKUP(A152,'[1]2.4.1 &amp; 2.4.3'!$A$3:$H$273,7,0)</f>
        <v>34</v>
      </c>
      <c r="H152" s="160"/>
      <c r="I152" s="48" t="str">
        <f>VLOOKUP(A152,'[1]2.4.1 &amp; 2.4.3'!$A$3:$H$273,8,0)</f>
        <v xml:space="preserve">Yes </v>
      </c>
      <c r="J152" t="s">
        <v>18</v>
      </c>
      <c r="M152" s="69"/>
      <c r="N152" s="69"/>
    </row>
    <row r="153" spans="1:14" x14ac:dyDescent="0.25">
      <c r="A153" s="6" t="s">
        <v>41</v>
      </c>
      <c r="B153" s="5" t="str">
        <f>VLOOKUP(A153,'[1]2.4.1 &amp; 2.4.3'!$A$3:$H$273,2,0)</f>
        <v>ABJPC5447K</v>
      </c>
      <c r="C153" s="7" t="s">
        <v>13</v>
      </c>
      <c r="D153" s="5" t="s">
        <v>35</v>
      </c>
      <c r="E153" s="5" t="s">
        <v>15</v>
      </c>
      <c r="F153" s="8" t="str">
        <f>VLOOKUP(A153,'[1]2.4.1 &amp; 2.4.3'!$A$3:$H$273,6,0)</f>
        <v>1988-89</v>
      </c>
      <c r="G153" s="160">
        <f>VLOOKUP(A153,'[1]2.4.1 &amp; 2.4.3'!$A$3:$H$273,7,0)</f>
        <v>33</v>
      </c>
      <c r="H153" s="160"/>
      <c r="I153" s="48" t="str">
        <f>VLOOKUP(A153,'[1]2.4.1 &amp; 2.4.3'!$A$3:$H$273,8,0)</f>
        <v>Yes</v>
      </c>
      <c r="J153" t="s">
        <v>18</v>
      </c>
      <c r="K153" s="159" t="s">
        <v>455</v>
      </c>
      <c r="L153" s="102" t="s">
        <v>40</v>
      </c>
      <c r="M153" s="69"/>
      <c r="N153" s="69"/>
    </row>
    <row r="154" spans="1:14" x14ac:dyDescent="0.25">
      <c r="A154" s="12" t="s">
        <v>44</v>
      </c>
      <c r="B154" s="5" t="str">
        <f>VLOOKUP(A154,'[1]2.4.1 &amp; 2.4.3'!$A$3:$H$273,2,0)</f>
        <v>AFPQS4258B</v>
      </c>
      <c r="C154" s="13" t="s">
        <v>30</v>
      </c>
      <c r="D154" s="14" t="s">
        <v>27</v>
      </c>
      <c r="E154" s="5" t="s">
        <v>15</v>
      </c>
      <c r="F154" s="8" t="str">
        <f>VLOOKUP(A154,'[1]2.4.1 &amp; 2.4.3'!$A$3:$H$273,6,0)</f>
        <v>1987-88</v>
      </c>
      <c r="G154" s="160">
        <f>VLOOKUP(A154,'[1]2.4.1 &amp; 2.4.3'!$A$3:$H$273,7,0)</f>
        <v>33</v>
      </c>
      <c r="H154" s="160"/>
      <c r="I154" s="48" t="str">
        <f>VLOOKUP(A154,'[1]2.4.1 &amp; 2.4.3'!$A$3:$H$273,8,0)</f>
        <v>Yes</v>
      </c>
      <c r="J154" t="s">
        <v>24</v>
      </c>
      <c r="K154" s="159">
        <f>COUNTA(A147:A301)</f>
        <v>155</v>
      </c>
      <c r="L154" s="102">
        <f>COUNTIF(J147:J302,"PhD")</f>
        <v>91</v>
      </c>
      <c r="M154" s="69"/>
      <c r="N154" s="69"/>
    </row>
    <row r="155" spans="1:14" x14ac:dyDescent="0.25">
      <c r="A155" s="13" t="s">
        <v>46</v>
      </c>
      <c r="B155" s="5" t="str">
        <f>VLOOKUP(A155,'[1]2.4.1 &amp; 2.4.3'!$A$3:$H$273,2,0)</f>
        <v>AFUPS7959F</v>
      </c>
      <c r="C155" s="13" t="s">
        <v>30</v>
      </c>
      <c r="D155" s="5" t="s">
        <v>31</v>
      </c>
      <c r="E155" s="5" t="s">
        <v>15</v>
      </c>
      <c r="F155" s="8" t="str">
        <f>VLOOKUP(A155,'[1]2.4.1 &amp; 2.4.3'!$A$3:$H$273,6,0)</f>
        <v>1987-88</v>
      </c>
      <c r="G155" s="160">
        <f>VLOOKUP(A155,'[1]2.4.1 &amp; 2.4.3'!$A$3:$H$273,7,0)</f>
        <v>33</v>
      </c>
      <c r="H155" s="160"/>
      <c r="I155" s="48" t="str">
        <f>VLOOKUP(A155,'[1]2.4.1 &amp; 2.4.3'!$A$3:$H$273,8,0)</f>
        <v>Yes</v>
      </c>
      <c r="J155" t="s">
        <v>24</v>
      </c>
      <c r="M155" s="69"/>
      <c r="N155" s="69"/>
    </row>
    <row r="156" spans="1:14" x14ac:dyDescent="0.25">
      <c r="A156" s="13" t="s">
        <v>48</v>
      </c>
      <c r="B156" s="5" t="str">
        <f>VLOOKUP(A156,'[1]2.4.1 &amp; 2.4.3'!$A$3:$H$273,2,0)</f>
        <v>AGPPS6536A</v>
      </c>
      <c r="C156" s="13" t="s">
        <v>30</v>
      </c>
      <c r="D156" s="5" t="s">
        <v>31</v>
      </c>
      <c r="E156" s="5" t="s">
        <v>15</v>
      </c>
      <c r="F156" s="8" t="str">
        <f>VLOOKUP(A156,'[1]2.4.1 &amp; 2.4.3'!$A$3:$H$273,6,0)</f>
        <v>1987-88</v>
      </c>
      <c r="G156" s="160">
        <f>VLOOKUP(A156,'[1]2.4.1 &amp; 2.4.3'!$A$3:$H$273,7,0)</f>
        <v>33</v>
      </c>
      <c r="H156" s="160"/>
      <c r="I156" s="48" t="str">
        <f>VLOOKUP(A156,'[1]2.4.1 &amp; 2.4.3'!$A$3:$H$273,8,0)</f>
        <v>Yes</v>
      </c>
      <c r="J156" t="s">
        <v>24</v>
      </c>
      <c r="M156" s="69"/>
      <c r="N156" s="69"/>
    </row>
    <row r="157" spans="1:14" x14ac:dyDescent="0.25">
      <c r="A157" s="6" t="s">
        <v>50</v>
      </c>
      <c r="B157" s="5" t="str">
        <f>VLOOKUP(A157,'[1]2.4.1 &amp; 2.4.3'!$A$3:$H$273,2,0)</f>
        <v>AFUPS7703K</v>
      </c>
      <c r="C157" s="7" t="s">
        <v>30</v>
      </c>
      <c r="D157" s="5" t="s">
        <v>52</v>
      </c>
      <c r="E157" s="5" t="s">
        <v>15</v>
      </c>
      <c r="F157" s="8" t="str">
        <f>VLOOKUP(A157,'[1]2.4.1 &amp; 2.4.3'!$A$3:$H$273,6,0)</f>
        <v>1987-88</v>
      </c>
      <c r="G157" s="160">
        <f>VLOOKUP(A157,'[1]2.4.1 &amp; 2.4.3'!$A$3:$H$273,7,0)</f>
        <v>34</v>
      </c>
      <c r="H157" s="160"/>
      <c r="I157" s="48" t="str">
        <f>VLOOKUP(A157,'[1]2.4.1 &amp; 2.4.3'!$A$3:$H$273,8,0)</f>
        <v>Yes</v>
      </c>
      <c r="J157" t="s">
        <v>24</v>
      </c>
      <c r="M157" s="69"/>
      <c r="N157" s="69"/>
    </row>
    <row r="158" spans="1:14" x14ac:dyDescent="0.25">
      <c r="A158" s="6" t="s">
        <v>53</v>
      </c>
      <c r="B158" s="5" t="str">
        <f>VLOOKUP(A158,'[1]2.4.1 &amp; 2.4.3'!$A$3:$H$273,2,0)</f>
        <v>AGFPS6894P</v>
      </c>
      <c r="C158" s="7" t="s">
        <v>30</v>
      </c>
      <c r="D158" s="5" t="s">
        <v>52</v>
      </c>
      <c r="E158" s="5" t="s">
        <v>15</v>
      </c>
      <c r="F158" s="8" t="str">
        <f>VLOOKUP(A158,'[1]2.4.1 &amp; 2.4.3'!$A$3:$H$273,6,0)</f>
        <v>1987-88</v>
      </c>
      <c r="G158" s="160">
        <f>VLOOKUP(A158,'[1]2.4.1 &amp; 2.4.3'!$A$3:$H$273,7,0)</f>
        <v>34</v>
      </c>
      <c r="H158" s="160"/>
      <c r="I158" s="48" t="str">
        <f>VLOOKUP(A158,'[1]2.4.1 &amp; 2.4.3'!$A$3:$H$273,8,0)</f>
        <v>Yes</v>
      </c>
      <c r="J158" t="s">
        <v>24</v>
      </c>
      <c r="M158" s="69"/>
      <c r="N158" s="69"/>
    </row>
    <row r="159" spans="1:14" x14ac:dyDescent="0.25">
      <c r="A159" s="6" t="s">
        <v>55</v>
      </c>
      <c r="B159" s="5" t="str">
        <f>VLOOKUP(A159,'[1]2.4.1 &amp; 2.4.3'!$A$3:$H$273,2,0)</f>
        <v>AGFPS6413G</v>
      </c>
      <c r="C159" s="7" t="s">
        <v>30</v>
      </c>
      <c r="D159" s="5" t="s">
        <v>35</v>
      </c>
      <c r="E159" s="5" t="s">
        <v>15</v>
      </c>
      <c r="F159" s="8" t="str">
        <f>VLOOKUP(A159,'[1]2.4.1 &amp; 2.4.3'!$A$3:$H$273,6,0)</f>
        <v>1988-89</v>
      </c>
      <c r="G159" s="160">
        <f>VLOOKUP(A159,'[1]2.4.1 &amp; 2.4.3'!$A$3:$H$273,7,0)</f>
        <v>33</v>
      </c>
      <c r="H159" s="160"/>
      <c r="I159" s="48" t="str">
        <f>VLOOKUP(A159,'[1]2.4.1 &amp; 2.4.3'!$A$3:$H$273,8,0)</f>
        <v>Yes</v>
      </c>
      <c r="J159" t="s">
        <v>24</v>
      </c>
      <c r="M159" s="69"/>
      <c r="N159" s="69"/>
    </row>
    <row r="160" spans="1:14" x14ac:dyDescent="0.25">
      <c r="A160" s="12" t="s">
        <v>57</v>
      </c>
      <c r="B160" s="5" t="str">
        <f>VLOOKUP(A160,'[1]2.4.1 &amp; 2.4.3'!$A$3:$H$273,2,0)</f>
        <v>AAWPT4779M</v>
      </c>
      <c r="C160" s="13" t="s">
        <v>30</v>
      </c>
      <c r="D160" s="14" t="s">
        <v>27</v>
      </c>
      <c r="E160" s="5" t="s">
        <v>15</v>
      </c>
      <c r="F160" s="8" t="str">
        <f>VLOOKUP(A160,'[1]2.4.1 &amp; 2.4.3'!$A$3:$H$273,6,0)</f>
        <v>1989-90</v>
      </c>
      <c r="G160" s="160">
        <f>VLOOKUP(A160,'[1]2.4.1 &amp; 2.4.3'!$A$3:$H$273,7,0)</f>
        <v>32</v>
      </c>
      <c r="H160" s="160"/>
      <c r="I160" s="48" t="str">
        <f>VLOOKUP(A160,'[1]2.4.1 &amp; 2.4.3'!$A$3:$H$273,8,0)</f>
        <v>Yes</v>
      </c>
      <c r="J160" t="s">
        <v>24</v>
      </c>
      <c r="M160" s="69"/>
      <c r="N160" s="69"/>
    </row>
    <row r="161" spans="1:14" x14ac:dyDescent="0.25">
      <c r="A161" s="6" t="s">
        <v>60</v>
      </c>
      <c r="B161" s="5" t="str">
        <f>VLOOKUP(A161,'[1]2.4.1 &amp; 2.4.3'!$A$3:$H$273,2,0)</f>
        <v>AIOPP7867L</v>
      </c>
      <c r="C161" s="7" t="s">
        <v>30</v>
      </c>
      <c r="D161" s="14" t="s">
        <v>27</v>
      </c>
      <c r="E161" s="5" t="s">
        <v>15</v>
      </c>
      <c r="F161" s="8" t="str">
        <f>VLOOKUP(A161,'[1]2.4.1 &amp; 2.4.3'!$A$3:$H$273,6,0)</f>
        <v>1989-90</v>
      </c>
      <c r="G161" s="160">
        <f>VLOOKUP(A161,'[1]2.4.1 &amp; 2.4.3'!$A$3:$H$273,7,0)</f>
        <v>32</v>
      </c>
      <c r="H161" s="160"/>
      <c r="I161" s="48" t="str">
        <f>VLOOKUP(A161,'[1]2.4.1 &amp; 2.4.3'!$A$3:$H$273,8,0)</f>
        <v>Yes</v>
      </c>
      <c r="J161" t="s">
        <v>24</v>
      </c>
      <c r="M161" s="69"/>
      <c r="N161" s="69"/>
    </row>
    <row r="162" spans="1:14" x14ac:dyDescent="0.25">
      <c r="A162" s="6" t="s">
        <v>62</v>
      </c>
      <c r="B162" s="5" t="str">
        <f>VLOOKUP(A162,'[1]2.4.1 &amp; 2.4.3'!$A$3:$H$273,2,0)</f>
        <v>ABYPG6443Q</v>
      </c>
      <c r="C162" s="7" t="s">
        <v>30</v>
      </c>
      <c r="D162" s="14" t="s">
        <v>27</v>
      </c>
      <c r="E162" s="5" t="s">
        <v>15</v>
      </c>
      <c r="F162" s="8" t="str">
        <f>VLOOKUP(A162,'[1]2.4.1 &amp; 2.4.3'!$A$3:$H$273,6,0)</f>
        <v>1989-90</v>
      </c>
      <c r="G162" s="160">
        <f>VLOOKUP(A162,'[1]2.4.1 &amp; 2.4.3'!$A$3:$H$273,7,0)</f>
        <v>32</v>
      </c>
      <c r="H162" s="160"/>
      <c r="I162" s="48" t="str">
        <f>VLOOKUP(A162,'[1]2.4.1 &amp; 2.4.3'!$A$3:$H$273,8,0)</f>
        <v>Yes</v>
      </c>
      <c r="J162" t="s">
        <v>24</v>
      </c>
      <c r="M162" s="69"/>
      <c r="N162" s="69"/>
    </row>
    <row r="163" spans="1:14" x14ac:dyDescent="0.25">
      <c r="A163" s="13" t="s">
        <v>64</v>
      </c>
      <c r="B163" s="5" t="str">
        <f>VLOOKUP(A163,'[1]2.4.1 &amp; 2.4.3'!$A$3:$H$273,2,0)</f>
        <v>AFQPS4236K</v>
      </c>
      <c r="C163" s="13" t="s">
        <v>30</v>
      </c>
      <c r="D163" s="5" t="s">
        <v>31</v>
      </c>
      <c r="E163" s="5" t="s">
        <v>15</v>
      </c>
      <c r="F163" s="8" t="str">
        <f>VLOOKUP(A163,'[1]2.4.1 &amp; 2.4.3'!$A$3:$H$273,6,0)</f>
        <v>1988-89</v>
      </c>
      <c r="G163" s="160">
        <f>VLOOKUP(A163,'[1]2.4.1 &amp; 2.4.3'!$A$3:$H$273,7,0)</f>
        <v>32</v>
      </c>
      <c r="H163" s="160"/>
      <c r="I163" s="48" t="str">
        <f>VLOOKUP(A163,'[1]2.4.1 &amp; 2.4.3'!$A$3:$H$273,8,0)</f>
        <v>Yes</v>
      </c>
      <c r="J163" t="s">
        <v>24</v>
      </c>
      <c r="M163" s="69"/>
      <c r="N163" s="69"/>
    </row>
    <row r="164" spans="1:14" x14ac:dyDescent="0.25">
      <c r="A164" s="6" t="s">
        <v>66</v>
      </c>
      <c r="B164" s="5" t="str">
        <f>VLOOKUP(A164,'[1]2.4.1 &amp; 2.4.3'!$A$3:$H$273,2,0)</f>
        <v>ABOPJ3110B</v>
      </c>
      <c r="C164" s="7" t="s">
        <v>30</v>
      </c>
      <c r="D164" s="47" t="s">
        <v>68</v>
      </c>
      <c r="E164" s="5" t="s">
        <v>15</v>
      </c>
      <c r="F164" s="8" t="str">
        <f>VLOOKUP(A164,'[1]2.4.1 &amp; 2.4.3'!$A$3:$H$273,6,0)</f>
        <v>1988-89</v>
      </c>
      <c r="G164" s="160">
        <f>VLOOKUP(A164,'[1]2.4.1 &amp; 2.4.3'!$A$3:$H$273,7,0)</f>
        <v>32</v>
      </c>
      <c r="H164" s="160"/>
      <c r="I164" s="48" t="str">
        <f>VLOOKUP(A164,'[1]2.4.1 &amp; 2.4.3'!$A$3:$H$273,8,0)</f>
        <v>Yes</v>
      </c>
      <c r="J164" t="s">
        <v>24</v>
      </c>
      <c r="M164" s="69"/>
      <c r="N164" s="69"/>
    </row>
    <row r="165" spans="1:14" x14ac:dyDescent="0.25">
      <c r="A165" s="6" t="s">
        <v>69</v>
      </c>
      <c r="B165" s="5" t="str">
        <f>VLOOKUP(A165,'[1]2.4.1 &amp; 2.4.3'!$A$3:$H$273,2,0)</f>
        <v>ABMPJ7022Q</v>
      </c>
      <c r="C165" s="7" t="s">
        <v>30</v>
      </c>
      <c r="D165" s="5" t="s">
        <v>35</v>
      </c>
      <c r="E165" s="5" t="s">
        <v>15</v>
      </c>
      <c r="F165" s="8" t="str">
        <f>VLOOKUP(A165,'[1]2.4.1 &amp; 2.4.3'!$A$3:$H$273,6,0)</f>
        <v>1990-91</v>
      </c>
      <c r="G165" s="160">
        <f>VLOOKUP(A165,'[1]2.4.1 &amp; 2.4.3'!$A$3:$H$273,7,0)</f>
        <v>31</v>
      </c>
      <c r="H165" s="160"/>
      <c r="I165" s="48" t="str">
        <f>VLOOKUP(A165,'[1]2.4.1 &amp; 2.4.3'!$A$3:$H$273,8,0)</f>
        <v>yes</v>
      </c>
      <c r="J165" t="s">
        <v>24</v>
      </c>
      <c r="M165" s="69"/>
      <c r="N165" s="69"/>
    </row>
    <row r="166" spans="1:14" x14ac:dyDescent="0.25">
      <c r="A166" s="6" t="s">
        <v>73</v>
      </c>
      <c r="B166" s="5" t="str">
        <f>VLOOKUP(A166,'[1]2.4.1 &amp; 2.4.3'!$A$3:$H$273,2,0)</f>
        <v>ACZPP9307L</v>
      </c>
      <c r="C166" s="7" t="s">
        <v>30</v>
      </c>
      <c r="D166" s="5" t="s">
        <v>35</v>
      </c>
      <c r="E166" s="5" t="s">
        <v>15</v>
      </c>
      <c r="F166" s="8" t="str">
        <f>VLOOKUP(A166,'[1]2.4.1 &amp; 2.4.3'!$A$3:$H$273,6,0)</f>
        <v>1990-91</v>
      </c>
      <c r="G166" s="160">
        <f>VLOOKUP(A166,'[1]2.4.1 &amp; 2.4.3'!$A$3:$H$273,7,0)</f>
        <v>31</v>
      </c>
      <c r="H166" s="160"/>
      <c r="I166" s="48" t="str">
        <f>VLOOKUP(A166,'[1]2.4.1 &amp; 2.4.3'!$A$3:$H$273,8,0)</f>
        <v>Yes</v>
      </c>
      <c r="J166" t="s">
        <v>24</v>
      </c>
      <c r="M166" s="69"/>
      <c r="N166" s="69"/>
    </row>
    <row r="167" spans="1:14" x14ac:dyDescent="0.25">
      <c r="A167" s="6" t="s">
        <v>75</v>
      </c>
      <c r="B167" s="5" t="str">
        <f>VLOOKUP(A167,'[1]2.4.1 &amp; 2.4.3'!$A$3:$H$273,2,0)</f>
        <v>AAEPU1232E</v>
      </c>
      <c r="C167" s="7" t="s">
        <v>30</v>
      </c>
      <c r="D167" s="14" t="s">
        <v>27</v>
      </c>
      <c r="E167" s="5" t="s">
        <v>15</v>
      </c>
      <c r="F167" s="8" t="str">
        <f>VLOOKUP(A167,'[1]2.4.1 &amp; 2.4.3'!$A$3:$H$273,6,0)</f>
        <v>1991-92</v>
      </c>
      <c r="G167" s="160">
        <f>VLOOKUP(A167,'[1]2.4.1 &amp; 2.4.3'!$A$3:$H$273,7,0)</f>
        <v>30</v>
      </c>
      <c r="H167" s="160"/>
      <c r="I167" s="48" t="str">
        <f>VLOOKUP(A167,'[1]2.4.1 &amp; 2.4.3'!$A$3:$H$273,8,0)</f>
        <v>2020-21</v>
      </c>
      <c r="J167" t="s">
        <v>24</v>
      </c>
      <c r="M167" s="69"/>
      <c r="N167" s="69"/>
    </row>
    <row r="168" spans="1:14" x14ac:dyDescent="0.25">
      <c r="A168" s="6" t="s">
        <v>78</v>
      </c>
      <c r="B168" s="5" t="str">
        <f>VLOOKUP(A168,'[1]2.4.1 &amp; 2.4.3'!$A$3:$H$273,2,0)</f>
        <v>ABEPC6103F</v>
      </c>
      <c r="C168" s="7" t="s">
        <v>30</v>
      </c>
      <c r="D168" s="5" t="s">
        <v>14</v>
      </c>
      <c r="E168" s="5" t="s">
        <v>15</v>
      </c>
      <c r="F168" s="8" t="str">
        <f>VLOOKUP(A168,'[1]2.4.1 &amp; 2.4.3'!$A$3:$H$273,6,0)</f>
        <v>1992-93</v>
      </c>
      <c r="G168" s="160">
        <f>VLOOKUP(A168,'[1]2.4.1 &amp; 2.4.3'!$A$3:$H$273,7,0)</f>
        <v>29</v>
      </c>
      <c r="H168" s="160"/>
      <c r="I168" s="48" t="str">
        <f>VLOOKUP(A168,'[1]2.4.1 &amp; 2.4.3'!$A$3:$H$273,8,0)</f>
        <v>Yes</v>
      </c>
      <c r="J168" t="s">
        <v>24</v>
      </c>
      <c r="M168" s="69"/>
      <c r="N168" s="69"/>
    </row>
    <row r="169" spans="1:14" x14ac:dyDescent="0.25">
      <c r="A169" s="6" t="s">
        <v>81</v>
      </c>
      <c r="B169" s="5" t="str">
        <f>VLOOKUP(A169,'[1]2.4.1 &amp; 2.4.3'!$A$3:$H$273,2,0)</f>
        <v>ABMPJ7024J</v>
      </c>
      <c r="C169" s="7" t="s">
        <v>30</v>
      </c>
      <c r="D169" s="5" t="s">
        <v>52</v>
      </c>
      <c r="E169" s="5" t="s">
        <v>15</v>
      </c>
      <c r="F169" s="8" t="str">
        <f>VLOOKUP(A169,'[1]2.4.1 &amp; 2.4.3'!$A$3:$H$273,6,0)</f>
        <v>1992-93</v>
      </c>
      <c r="G169" s="160">
        <f>VLOOKUP(A169,'[1]2.4.1 &amp; 2.4.3'!$A$3:$H$273,7,0)</f>
        <v>29</v>
      </c>
      <c r="H169" s="160"/>
      <c r="I169" s="48" t="str">
        <f>VLOOKUP(A169,'[1]2.4.1 &amp; 2.4.3'!$A$3:$H$273,8,0)</f>
        <v>Yes</v>
      </c>
      <c r="J169" t="s">
        <v>24</v>
      </c>
      <c r="M169" s="69"/>
      <c r="N169" s="69"/>
    </row>
    <row r="170" spans="1:14" x14ac:dyDescent="0.25">
      <c r="A170" s="13" t="s">
        <v>83</v>
      </c>
      <c r="B170" s="5" t="str">
        <f>VLOOKUP(A170,'[1]2.4.1 &amp; 2.4.3'!$A$3:$H$273,2,0)</f>
        <v>AFQPS4232P</v>
      </c>
      <c r="C170" s="13" t="s">
        <v>30</v>
      </c>
      <c r="D170" s="5" t="s">
        <v>31</v>
      </c>
      <c r="E170" s="5" t="s">
        <v>15</v>
      </c>
      <c r="F170" s="8" t="str">
        <f>VLOOKUP(A170,'[1]2.4.1 &amp; 2.4.3'!$A$3:$H$273,6,0)</f>
        <v>1993-94</v>
      </c>
      <c r="G170" s="160">
        <f>VLOOKUP(A170,'[1]2.4.1 &amp; 2.4.3'!$A$3:$H$273,7,0)</f>
        <v>28</v>
      </c>
      <c r="H170" s="160"/>
      <c r="I170" s="48" t="str">
        <f>VLOOKUP(A170,'[1]2.4.1 &amp; 2.4.3'!$A$3:$H$273,8,0)</f>
        <v>Yes</v>
      </c>
      <c r="J170" t="s">
        <v>24</v>
      </c>
      <c r="M170" s="69"/>
      <c r="N170" s="69"/>
    </row>
    <row r="171" spans="1:14" x14ac:dyDescent="0.25">
      <c r="A171" s="6" t="s">
        <v>86</v>
      </c>
      <c r="B171" s="5" t="str">
        <f>VLOOKUP(A171,'[1]2.4.1 &amp; 2.4.3'!$A$3:$H$273,2,0)</f>
        <v>AHVPP8681Q</v>
      </c>
      <c r="C171" s="7" t="s">
        <v>88</v>
      </c>
      <c r="D171" s="14" t="s">
        <v>27</v>
      </c>
      <c r="E171" s="5" t="s">
        <v>15</v>
      </c>
      <c r="F171" s="8" t="str">
        <f>VLOOKUP(A171,'[1]2.4.1 &amp; 2.4.3'!$A$3:$H$273,6,0)</f>
        <v>1999-2000</v>
      </c>
      <c r="G171" s="160">
        <f>VLOOKUP(A171,'[1]2.4.1 &amp; 2.4.3'!$A$3:$H$273,7,0)</f>
        <v>22</v>
      </c>
      <c r="H171" s="160"/>
      <c r="I171" s="48" t="str">
        <f>VLOOKUP(A171,'[1]2.4.1 &amp; 2.4.3'!$A$3:$H$273,8,0)</f>
        <v>Yes</v>
      </c>
      <c r="J171" t="s">
        <v>24</v>
      </c>
      <c r="M171" s="69"/>
      <c r="N171" s="69"/>
    </row>
    <row r="172" spans="1:14" x14ac:dyDescent="0.25">
      <c r="A172" s="13" t="s">
        <v>90</v>
      </c>
      <c r="B172" s="5" t="str">
        <f>VLOOKUP(A172,'[1]2.4.1 &amp; 2.4.3'!$A$3:$H$273,2,0)</f>
        <v>AAZPK8569M</v>
      </c>
      <c r="C172" s="13" t="s">
        <v>30</v>
      </c>
      <c r="D172" s="5" t="s">
        <v>31</v>
      </c>
      <c r="E172" s="5" t="s">
        <v>15</v>
      </c>
      <c r="F172" s="8" t="str">
        <f>VLOOKUP(A172,'[1]2.4.1 &amp; 2.4.3'!$A$3:$H$273,6,0)</f>
        <v>1998-99</v>
      </c>
      <c r="G172" s="160">
        <f>VLOOKUP(A172,'[1]2.4.1 &amp; 2.4.3'!$A$3:$H$273,7,0)</f>
        <v>23</v>
      </c>
      <c r="H172" s="160"/>
      <c r="I172" s="48" t="str">
        <f>VLOOKUP(A172,'[1]2.4.1 &amp; 2.4.3'!$A$3:$H$273,8,0)</f>
        <v>Yes</v>
      </c>
      <c r="J172" t="s">
        <v>24</v>
      </c>
      <c r="M172" s="69"/>
      <c r="N172" s="69"/>
    </row>
    <row r="173" spans="1:14" x14ac:dyDescent="0.25">
      <c r="A173" s="6" t="s">
        <v>93</v>
      </c>
      <c r="B173" s="5" t="str">
        <f>VLOOKUP(A173,'[1]2.4.1 &amp; 2.4.3'!$A$3:$H$273,2,0)</f>
        <v>AKIPK9494N</v>
      </c>
      <c r="C173" s="7" t="s">
        <v>13</v>
      </c>
      <c r="D173" s="5" t="s">
        <v>95</v>
      </c>
      <c r="E173" s="5" t="s">
        <v>15</v>
      </c>
      <c r="F173" s="8" t="str">
        <f>VLOOKUP(A173,'[1]2.4.1 &amp; 2.4.3'!$A$3:$H$273,6,0)</f>
        <v>1999-00</v>
      </c>
      <c r="G173" s="160">
        <f>VLOOKUP(A173,'[1]2.4.1 &amp; 2.4.3'!$A$3:$H$273,7,0)</f>
        <v>21</v>
      </c>
      <c r="H173" s="160"/>
      <c r="I173" s="48" t="str">
        <f>VLOOKUP(A173,'[1]2.4.1 &amp; 2.4.3'!$A$3:$H$273,8,0)</f>
        <v>2019-20</v>
      </c>
      <c r="J173" t="s">
        <v>24</v>
      </c>
      <c r="M173" s="69"/>
      <c r="N173" s="69"/>
    </row>
    <row r="174" spans="1:14" x14ac:dyDescent="0.25">
      <c r="A174" s="12" t="s">
        <v>97</v>
      </c>
      <c r="B174" s="5" t="str">
        <f>VLOOKUP(A174,'[1]2.4.1 &amp; 2.4.3'!$A$3:$H$273,2,0)</f>
        <v>AKSPP8775B</v>
      </c>
      <c r="C174" s="13" t="s">
        <v>30</v>
      </c>
      <c r="D174" s="14" t="s">
        <v>99</v>
      </c>
      <c r="E174" s="5" t="s">
        <v>15</v>
      </c>
      <c r="F174" s="8" t="str">
        <f>VLOOKUP(A174,'[1]2.4.1 &amp; 2.4.3'!$A$3:$H$273,6,0)</f>
        <v>1998-99</v>
      </c>
      <c r="G174" s="160">
        <f>VLOOKUP(A174,'[1]2.4.1 &amp; 2.4.3'!$A$3:$H$273,7,0)</f>
        <v>23</v>
      </c>
      <c r="H174" s="160"/>
      <c r="I174" s="48" t="str">
        <f>VLOOKUP(A174,'[1]2.4.1 &amp; 2.4.3'!$A$3:$H$273,8,0)</f>
        <v>Yes</v>
      </c>
      <c r="J174" t="s">
        <v>24</v>
      </c>
      <c r="M174" s="69"/>
      <c r="N174" s="69"/>
    </row>
    <row r="175" spans="1:14" x14ac:dyDescent="0.25">
      <c r="A175" s="13" t="s">
        <v>100</v>
      </c>
      <c r="B175" s="5" t="str">
        <f>VLOOKUP(A175,'[1]2.4.1 &amp; 2.4.3'!$A$3:$H$273,2,0)</f>
        <v>AUYPS0981N</v>
      </c>
      <c r="C175" s="13" t="s">
        <v>102</v>
      </c>
      <c r="D175" s="5" t="s">
        <v>31</v>
      </c>
      <c r="E175" s="5" t="s">
        <v>15</v>
      </c>
      <c r="F175" s="8" t="str">
        <f>VLOOKUP(A175,'[1]2.4.1 &amp; 2.4.3'!$A$3:$H$273,6,0)</f>
        <v>2002-03</v>
      </c>
      <c r="G175" s="160">
        <f>VLOOKUP(A175,'[1]2.4.1 &amp; 2.4.3'!$A$3:$H$273,7,0)</f>
        <v>19</v>
      </c>
      <c r="H175" s="160"/>
      <c r="I175" s="48" t="str">
        <f>VLOOKUP(A175,'[1]2.4.1 &amp; 2.4.3'!$A$3:$H$273,8,0)</f>
        <v>Yes</v>
      </c>
      <c r="J175" t="s">
        <v>24</v>
      </c>
      <c r="M175" s="69"/>
      <c r="N175" s="69"/>
    </row>
    <row r="176" spans="1:14" x14ac:dyDescent="0.25">
      <c r="A176" s="18" t="s">
        <v>279</v>
      </c>
      <c r="B176" s="5" t="e">
        <f>VLOOKUP(A176,'[1]2.4.1 &amp; 2.4.3'!$A$3:$H$273,2,0)</f>
        <v>#N/A</v>
      </c>
      <c r="C176" s="7" t="s">
        <v>13</v>
      </c>
      <c r="D176" s="47" t="s">
        <v>68</v>
      </c>
      <c r="E176" s="5" t="s">
        <v>15</v>
      </c>
      <c r="F176" s="8" t="e">
        <f>VLOOKUP(A176,'[1]2.4.1 &amp; 2.4.3'!$A$3:$H$273,6,0)</f>
        <v>#N/A</v>
      </c>
      <c r="G176" s="160" t="e">
        <f>VLOOKUP(A176,'[1]2.4.1 &amp; 2.4.3'!$A$3:$H$273,7,0)</f>
        <v>#N/A</v>
      </c>
      <c r="H176" s="160"/>
      <c r="I176" s="48" t="e">
        <f>VLOOKUP(A176,'[1]2.4.1 &amp; 2.4.3'!$A$3:$H$273,8,0)</f>
        <v>#N/A</v>
      </c>
      <c r="J176" t="s">
        <v>18</v>
      </c>
      <c r="M176" s="69"/>
      <c r="N176" s="69"/>
    </row>
    <row r="177" spans="1:14" x14ac:dyDescent="0.25">
      <c r="A177" s="18" t="s">
        <v>106</v>
      </c>
      <c r="B177" s="5" t="str">
        <f>VLOOKUP(A177,'[1]2.4.1 &amp; 2.4.3'!$A$3:$H$273,2,0)</f>
        <v>AKSPP8719M</v>
      </c>
      <c r="C177" s="7" t="s">
        <v>102</v>
      </c>
      <c r="D177" s="47" t="s">
        <v>68</v>
      </c>
      <c r="E177" s="5" t="s">
        <v>15</v>
      </c>
      <c r="F177" s="8" t="str">
        <f>VLOOKUP(A177,'[1]2.4.1 &amp; 2.4.3'!$A$3:$H$273,6,0)</f>
        <v>2002-03</v>
      </c>
      <c r="G177" s="160">
        <f>VLOOKUP(A177,'[1]2.4.1 &amp; 2.4.3'!$A$3:$H$273,7,0)</f>
        <v>19</v>
      </c>
      <c r="H177" s="160"/>
      <c r="I177" s="48" t="str">
        <f>VLOOKUP(A177,'[1]2.4.1 &amp; 2.4.3'!$A$3:$H$273,8,0)</f>
        <v>yes</v>
      </c>
      <c r="J177" t="s">
        <v>24</v>
      </c>
      <c r="M177" s="69"/>
      <c r="N177" s="69"/>
    </row>
    <row r="178" spans="1:14" x14ac:dyDescent="0.25">
      <c r="A178" s="12" t="s">
        <v>108</v>
      </c>
      <c r="B178" s="5" t="str">
        <f>VLOOKUP(A178,'[1]2.4.1 &amp; 2.4.3'!$A$3:$H$273,2,0)</f>
        <v>AJBPP4357K</v>
      </c>
      <c r="C178" s="13" t="s">
        <v>13</v>
      </c>
      <c r="D178" s="5" t="s">
        <v>110</v>
      </c>
      <c r="E178" s="5" t="s">
        <v>15</v>
      </c>
      <c r="F178" s="8" t="str">
        <f>VLOOKUP(A178,'[1]2.4.1 &amp; 2.4.3'!$A$3:$H$273,6,0)</f>
        <v>2001-02</v>
      </c>
      <c r="G178" s="160">
        <f>VLOOKUP(A178,'[1]2.4.1 &amp; 2.4.3'!$A$3:$H$273,7,0)</f>
        <v>20</v>
      </c>
      <c r="H178" s="160"/>
      <c r="I178" s="48" t="str">
        <f>VLOOKUP(A178,'[1]2.4.1 &amp; 2.4.3'!$A$3:$H$273,8,0)</f>
        <v>Yes</v>
      </c>
      <c r="J178" t="s">
        <v>24</v>
      </c>
      <c r="M178" s="69"/>
      <c r="N178" s="69"/>
    </row>
    <row r="179" spans="1:14" x14ac:dyDescent="0.25">
      <c r="A179" s="13" t="s">
        <v>112</v>
      </c>
      <c r="B179" s="5" t="str">
        <f>VLOOKUP(A179,'[1]2.4.1 &amp; 2.4.3'!$A$3:$H$273,2,0)</f>
        <v>ABKPH5335E</v>
      </c>
      <c r="C179" s="13" t="s">
        <v>102</v>
      </c>
      <c r="D179" s="5" t="s">
        <v>31</v>
      </c>
      <c r="E179" s="5" t="s">
        <v>15</v>
      </c>
      <c r="F179" s="8" t="str">
        <f>VLOOKUP(A179,'[1]2.4.1 &amp; 2.4.3'!$A$3:$H$273,6,0)</f>
        <v>2002-03</v>
      </c>
      <c r="G179" s="160">
        <f>VLOOKUP(A179,'[1]2.4.1 &amp; 2.4.3'!$A$3:$H$273,7,0)</f>
        <v>19</v>
      </c>
      <c r="H179" s="160"/>
      <c r="I179" s="48" t="str">
        <f>VLOOKUP(A179,'[1]2.4.1 &amp; 2.4.3'!$A$3:$H$273,8,0)</f>
        <v>2020-21</v>
      </c>
      <c r="J179" t="s">
        <v>18</v>
      </c>
      <c r="M179" s="69"/>
      <c r="N179" s="69"/>
    </row>
    <row r="180" spans="1:14" x14ac:dyDescent="0.25">
      <c r="A180" s="13" t="s">
        <v>114</v>
      </c>
      <c r="B180" s="5" t="str">
        <f>VLOOKUP(A180,'[1]2.4.1 &amp; 2.4.3'!$A$3:$H$273,2,0)</f>
        <v>APBPM7517G</v>
      </c>
      <c r="C180" s="13" t="s">
        <v>13</v>
      </c>
      <c r="D180" s="5" t="s">
        <v>31</v>
      </c>
      <c r="E180" s="5" t="s">
        <v>15</v>
      </c>
      <c r="F180" s="8" t="str">
        <f>VLOOKUP(A180,'[1]2.4.1 &amp; 2.4.3'!$A$3:$H$273,6,0)</f>
        <v>2002-03</v>
      </c>
      <c r="G180" s="160">
        <f>VLOOKUP(A180,'[1]2.4.1 &amp; 2.4.3'!$A$3:$H$273,7,0)</f>
        <v>19</v>
      </c>
      <c r="H180" s="160"/>
      <c r="I180" s="48" t="str">
        <f>VLOOKUP(A180,'[1]2.4.1 &amp; 2.4.3'!$A$3:$H$273,8,0)</f>
        <v>Yes</v>
      </c>
      <c r="J180" t="s">
        <v>18</v>
      </c>
      <c r="M180" s="69"/>
      <c r="N180" s="69"/>
    </row>
    <row r="181" spans="1:14" x14ac:dyDescent="0.25">
      <c r="A181" s="6" t="s">
        <v>116</v>
      </c>
      <c r="B181" s="5" t="str">
        <f>VLOOKUP(A181,'[1]2.4.1 &amp; 2.4.3'!$A$3:$H$273,2,0)</f>
        <v>AHGPM433D</v>
      </c>
      <c r="C181" s="7" t="s">
        <v>13</v>
      </c>
      <c r="D181" s="5" t="s">
        <v>35</v>
      </c>
      <c r="E181" s="5" t="s">
        <v>15</v>
      </c>
      <c r="F181" s="8" t="str">
        <f>VLOOKUP(A181,'[1]2.4.1 &amp; 2.4.3'!$A$3:$H$273,6,0)</f>
        <v>2009-10</v>
      </c>
      <c r="G181" s="160">
        <f>VLOOKUP(A181,'[1]2.4.1 &amp; 2.4.3'!$A$3:$H$273,7,0)</f>
        <v>12</v>
      </c>
      <c r="H181" s="160"/>
      <c r="I181" s="48" t="str">
        <f>VLOOKUP(A181,'[1]2.4.1 &amp; 2.4.3'!$A$3:$H$273,8,0)</f>
        <v>Yes</v>
      </c>
      <c r="J181" t="s">
        <v>24</v>
      </c>
      <c r="M181" s="69"/>
      <c r="N181" s="69"/>
    </row>
    <row r="182" spans="1:14" x14ac:dyDescent="0.25">
      <c r="A182" s="18" t="s">
        <v>119</v>
      </c>
      <c r="B182" s="5" t="str">
        <f>VLOOKUP(A182,'[1]2.4.1 &amp; 2.4.3'!$A$3:$H$273,2,0)</f>
        <v>ANAPM8146J</v>
      </c>
      <c r="C182" s="7" t="s">
        <v>102</v>
      </c>
      <c r="D182" s="5" t="s">
        <v>14</v>
      </c>
      <c r="E182" s="5" t="s">
        <v>15</v>
      </c>
      <c r="F182" s="8" t="str">
        <f>VLOOKUP(A182,'[1]2.4.1 &amp; 2.4.3'!$A$3:$H$273,6,0)</f>
        <v>2009-10</v>
      </c>
      <c r="G182" s="160">
        <f>VLOOKUP(A182,'[1]2.4.1 &amp; 2.4.3'!$A$3:$H$273,7,0)</f>
        <v>12</v>
      </c>
      <c r="H182" s="160"/>
      <c r="I182" s="48" t="str">
        <f>VLOOKUP(A182,'[1]2.4.1 &amp; 2.4.3'!$A$3:$H$273,8,0)</f>
        <v>Yes</v>
      </c>
      <c r="J182" t="s">
        <v>24</v>
      </c>
      <c r="M182" s="69"/>
      <c r="N182" s="69"/>
    </row>
    <row r="183" spans="1:14" x14ac:dyDescent="0.25">
      <c r="A183" s="6" t="s">
        <v>121</v>
      </c>
      <c r="B183" s="5" t="str">
        <f>VLOOKUP(A183,'[1]2.4.1 &amp; 2.4.3'!$A$3:$H$273,2,0)</f>
        <v>AHSPP5371L</v>
      </c>
      <c r="C183" s="7" t="s">
        <v>30</v>
      </c>
      <c r="D183" s="47" t="s">
        <v>68</v>
      </c>
      <c r="E183" s="5" t="s">
        <v>15</v>
      </c>
      <c r="F183" s="8" t="str">
        <f>VLOOKUP(A183,'[1]2.4.1 &amp; 2.4.3'!$A$3:$H$273,6,0)</f>
        <v>2009-10</v>
      </c>
      <c r="G183" s="160">
        <f>VLOOKUP(A183,'[1]2.4.1 &amp; 2.4.3'!$A$3:$H$273,7,0)</f>
        <v>12</v>
      </c>
      <c r="H183" s="160"/>
      <c r="I183" s="48" t="str">
        <f>VLOOKUP(A183,'[1]2.4.1 &amp; 2.4.3'!$A$3:$H$273,8,0)</f>
        <v>Yes</v>
      </c>
      <c r="J183" t="s">
        <v>24</v>
      </c>
      <c r="M183" s="69"/>
      <c r="N183" s="69"/>
    </row>
    <row r="184" spans="1:14" x14ac:dyDescent="0.25">
      <c r="A184" s="6" t="s">
        <v>123</v>
      </c>
      <c r="B184" s="5" t="e">
        <f>VLOOKUP(A184,'[1]2.4.1 &amp; 2.4.3'!$A$3:$H$273,2,0)</f>
        <v>#N/A</v>
      </c>
      <c r="C184" s="7" t="s">
        <v>102</v>
      </c>
      <c r="D184" s="47" t="s">
        <v>68</v>
      </c>
      <c r="E184" s="5" t="s">
        <v>15</v>
      </c>
      <c r="F184" s="8" t="e">
        <f>VLOOKUP(A184,'[1]2.4.1 &amp; 2.4.3'!$A$3:$H$273,6,0)</f>
        <v>#N/A</v>
      </c>
      <c r="G184" s="160" t="e">
        <f>VLOOKUP(A184,'[1]2.4.1 &amp; 2.4.3'!$A$3:$H$273,7,0)</f>
        <v>#N/A</v>
      </c>
      <c r="H184" s="160"/>
      <c r="I184" s="48" t="e">
        <f>VLOOKUP(A184,'[1]2.4.1 &amp; 2.4.3'!$A$3:$H$273,8,0)</f>
        <v>#N/A</v>
      </c>
      <c r="J184" t="s">
        <v>18</v>
      </c>
      <c r="M184" s="69"/>
      <c r="N184" s="69"/>
    </row>
    <row r="185" spans="1:14" x14ac:dyDescent="0.25">
      <c r="A185" s="12" t="s">
        <v>125</v>
      </c>
      <c r="B185" s="5" t="str">
        <f>VLOOKUP(A185,'[1]2.4.1 &amp; 2.4.3'!$A$3:$H$273,2,0)</f>
        <v>AHEPD1892J</v>
      </c>
      <c r="C185" s="13" t="s">
        <v>30</v>
      </c>
      <c r="D185" s="14" t="s">
        <v>99</v>
      </c>
      <c r="E185" s="5" t="s">
        <v>15</v>
      </c>
      <c r="F185" s="8" t="str">
        <f>VLOOKUP(A185,'[1]2.4.1 &amp; 2.4.3'!$A$3:$H$273,6,0)</f>
        <v>2009-10</v>
      </c>
      <c r="G185" s="160">
        <f>VLOOKUP(A185,'[1]2.4.1 &amp; 2.4.3'!$A$3:$H$273,7,0)</f>
        <v>12</v>
      </c>
      <c r="H185" s="160"/>
      <c r="I185" s="48" t="str">
        <f>VLOOKUP(A185,'[1]2.4.1 &amp; 2.4.3'!$A$3:$H$273,8,0)</f>
        <v>Yes</v>
      </c>
      <c r="J185" t="s">
        <v>24</v>
      </c>
      <c r="M185" s="69"/>
      <c r="N185" s="69"/>
    </row>
    <row r="186" spans="1:14" x14ac:dyDescent="0.25">
      <c r="A186" s="12" t="s">
        <v>127</v>
      </c>
      <c r="B186" s="5" t="str">
        <f>VLOOKUP(A186,'[1]2.4.1 &amp; 2.4.3'!$A$3:$H$273,2,0)</f>
        <v>BJXPS8791K</v>
      </c>
      <c r="C186" s="13" t="s">
        <v>102</v>
      </c>
      <c r="D186" s="14" t="s">
        <v>99</v>
      </c>
      <c r="E186" s="5" t="s">
        <v>15</v>
      </c>
      <c r="F186" s="8" t="str">
        <f>VLOOKUP(A186,'[1]2.4.1 &amp; 2.4.3'!$A$3:$H$273,6,0)</f>
        <v>2009-10</v>
      </c>
      <c r="G186" s="160">
        <f>VLOOKUP(A186,'[1]2.4.1 &amp; 2.4.3'!$A$3:$H$273,7,0)</f>
        <v>12</v>
      </c>
      <c r="H186" s="160"/>
      <c r="I186" s="48" t="str">
        <f>VLOOKUP(A186,'[1]2.4.1 &amp; 2.4.3'!$A$3:$H$273,8,0)</f>
        <v>Yes</v>
      </c>
      <c r="J186" t="s">
        <v>24</v>
      </c>
      <c r="M186" s="69"/>
      <c r="N186" s="69"/>
    </row>
    <row r="187" spans="1:14" x14ac:dyDescent="0.25">
      <c r="A187" s="18" t="s">
        <v>129</v>
      </c>
      <c r="B187" s="5" t="str">
        <f>VLOOKUP(A187,'[1]2.4.1 &amp; 2.4.3'!$A$3:$H$273,2,0)</f>
        <v>ASVPG3271A</v>
      </c>
      <c r="C187" s="7" t="s">
        <v>88</v>
      </c>
      <c r="D187" s="14" t="s">
        <v>27</v>
      </c>
      <c r="E187" s="5" t="s">
        <v>15</v>
      </c>
      <c r="F187" s="8" t="str">
        <f>VLOOKUP(A187,'[1]2.4.1 &amp; 2.4.3'!$A$3:$H$273,6,0)</f>
        <v>2014-15</v>
      </c>
      <c r="G187" s="160">
        <f>VLOOKUP(A187,'[1]2.4.1 &amp; 2.4.3'!$A$3:$H$273,7,0)</f>
        <v>7</v>
      </c>
      <c r="H187" s="160"/>
      <c r="I187" s="48" t="str">
        <f>VLOOKUP(A187,'[1]2.4.1 &amp; 2.4.3'!$A$3:$H$273,8,0)</f>
        <v>Yes</v>
      </c>
      <c r="J187" t="s">
        <v>24</v>
      </c>
      <c r="M187" s="69"/>
      <c r="N187" s="69"/>
    </row>
    <row r="188" spans="1:14" x14ac:dyDescent="0.25">
      <c r="A188" s="6" t="s">
        <v>132</v>
      </c>
      <c r="B188" s="5" t="str">
        <f>VLOOKUP(A188,'[1]2.4.1 &amp; 2.4.3'!$A$3:$H$273,2,0)</f>
        <v>CGPPS2726E</v>
      </c>
      <c r="C188" s="7" t="s">
        <v>102</v>
      </c>
      <c r="D188" s="5" t="s">
        <v>35</v>
      </c>
      <c r="E188" s="5" t="s">
        <v>15</v>
      </c>
      <c r="F188" s="8" t="str">
        <f>VLOOKUP(A188,'[1]2.4.1 &amp; 2.4.3'!$A$3:$H$273,6,0)</f>
        <v>2015-16</v>
      </c>
      <c r="G188" s="160">
        <f>VLOOKUP(A188,'[1]2.4.1 &amp; 2.4.3'!$A$3:$H$273,7,0)</f>
        <v>6</v>
      </c>
      <c r="H188" s="160"/>
      <c r="I188" s="48" t="str">
        <f>VLOOKUP(A188,'[1]2.4.1 &amp; 2.4.3'!$A$3:$H$273,8,0)</f>
        <v xml:space="preserve">Yes </v>
      </c>
      <c r="J188" t="s">
        <v>18</v>
      </c>
      <c r="M188" s="69"/>
      <c r="N188" s="69"/>
    </row>
    <row r="189" spans="1:14" x14ac:dyDescent="0.25">
      <c r="A189" s="6" t="s">
        <v>135</v>
      </c>
      <c r="B189" s="5" t="str">
        <f>VLOOKUP(A189,'[1]2.4.1 &amp; 2.4.3'!$A$3:$H$273,2,0)</f>
        <v>BJCPG1565J</v>
      </c>
      <c r="C189" s="7" t="s">
        <v>102</v>
      </c>
      <c r="D189" s="5" t="s">
        <v>35</v>
      </c>
      <c r="E189" s="5" t="s">
        <v>15</v>
      </c>
      <c r="F189" s="8" t="str">
        <f>VLOOKUP(A189,'[1]2.4.1 &amp; 2.4.3'!$A$3:$H$273,6,0)</f>
        <v>2014-15</v>
      </c>
      <c r="G189" s="160">
        <f>VLOOKUP(A189,'[1]2.4.1 &amp; 2.4.3'!$A$3:$H$273,7,0)</f>
        <v>7</v>
      </c>
      <c r="H189" s="160"/>
      <c r="I189" s="48" t="str">
        <f>VLOOKUP(A189,'[1]2.4.1 &amp; 2.4.3'!$A$3:$H$273,8,0)</f>
        <v>Yes</v>
      </c>
      <c r="J189" t="s">
        <v>24</v>
      </c>
      <c r="M189" s="69"/>
      <c r="N189" s="69"/>
    </row>
    <row r="190" spans="1:14" x14ac:dyDescent="0.25">
      <c r="A190" s="6" t="s">
        <v>137</v>
      </c>
      <c r="B190" s="5" t="str">
        <f>VLOOKUP(A190,'[1]2.4.1 &amp; 2.4.3'!$A$3:$H$273,2,0)</f>
        <v>ADPPV8184Q</v>
      </c>
      <c r="C190" s="7" t="s">
        <v>102</v>
      </c>
      <c r="D190" s="5" t="s">
        <v>14</v>
      </c>
      <c r="E190" s="5" t="s">
        <v>15</v>
      </c>
      <c r="F190" s="8" t="str">
        <f>VLOOKUP(A190,'[1]2.4.1 &amp; 2.4.3'!$A$3:$H$273,6,0)</f>
        <v>2014-15</v>
      </c>
      <c r="G190" s="160">
        <f>VLOOKUP(A190,'[1]2.4.1 &amp; 2.4.3'!$A$3:$H$273,7,0)</f>
        <v>7</v>
      </c>
      <c r="H190" s="160"/>
      <c r="I190" s="48" t="str">
        <f>VLOOKUP(A190,'[1]2.4.1 &amp; 2.4.3'!$A$3:$H$273,8,0)</f>
        <v>Yes</v>
      </c>
      <c r="J190" t="s">
        <v>24</v>
      </c>
      <c r="M190" s="69"/>
      <c r="N190" s="69"/>
    </row>
    <row r="191" spans="1:14" x14ac:dyDescent="0.25">
      <c r="A191" s="6" t="s">
        <v>139</v>
      </c>
      <c r="B191" s="5" t="str">
        <f>VLOOKUP(A191,'[1]2.4.1 &amp; 2.4.3'!$A$3:$H$273,2,0)</f>
        <v>AWFPB1129G</v>
      </c>
      <c r="C191" s="7" t="s">
        <v>102</v>
      </c>
      <c r="D191" s="5" t="s">
        <v>14</v>
      </c>
      <c r="E191" s="5" t="s">
        <v>15</v>
      </c>
      <c r="F191" s="8" t="str">
        <f>VLOOKUP(A191,'[1]2.4.1 &amp; 2.4.3'!$A$3:$H$273,6,0)</f>
        <v>2014-15</v>
      </c>
      <c r="G191" s="160">
        <f>VLOOKUP(A191,'[1]2.4.1 &amp; 2.4.3'!$A$3:$H$273,7,0)</f>
        <v>7</v>
      </c>
      <c r="H191" s="160"/>
      <c r="I191" s="48" t="str">
        <f>VLOOKUP(A191,'[1]2.4.1 &amp; 2.4.3'!$A$3:$H$273,8,0)</f>
        <v>Yes</v>
      </c>
      <c r="J191" t="s">
        <v>18</v>
      </c>
      <c r="M191" s="69"/>
      <c r="N191" s="69"/>
    </row>
    <row r="192" spans="1:14" x14ac:dyDescent="0.25">
      <c r="A192" s="12" t="s">
        <v>141</v>
      </c>
      <c r="B192" s="5" t="str">
        <f>VLOOKUP(A192,'[1]2.4.1 &amp; 2.4.3'!$A$3:$H$273,2,0)</f>
        <v>CIBPS2234P</v>
      </c>
      <c r="C192" s="13" t="s">
        <v>88</v>
      </c>
      <c r="D192" s="14" t="s">
        <v>27</v>
      </c>
      <c r="E192" s="5" t="s">
        <v>15</v>
      </c>
      <c r="F192" s="8" t="str">
        <f>VLOOKUP(A192,'[1]2.4.1 &amp; 2.4.3'!$A$3:$H$273,6,0)</f>
        <v>2015-16</v>
      </c>
      <c r="G192" s="160">
        <f>VLOOKUP(A192,'[1]2.4.1 &amp; 2.4.3'!$A$3:$H$273,7,0)</f>
        <v>6</v>
      </c>
      <c r="H192" s="160"/>
      <c r="I192" s="48" t="str">
        <f>VLOOKUP(A192,'[1]2.4.1 &amp; 2.4.3'!$A$3:$H$273,8,0)</f>
        <v>Yes</v>
      </c>
      <c r="J192" t="s">
        <v>24</v>
      </c>
      <c r="M192" s="69"/>
      <c r="N192" s="69"/>
    </row>
    <row r="193" spans="1:14" x14ac:dyDescent="0.25">
      <c r="A193" s="6" t="s">
        <v>143</v>
      </c>
      <c r="B193" s="5" t="str">
        <f>VLOOKUP(A193,'[1]2.4.1 &amp; 2.4.3'!$A$3:$H$273,2,0)</f>
        <v>CDNPS9580D</v>
      </c>
      <c r="C193" s="7" t="s">
        <v>88</v>
      </c>
      <c r="D193" s="14" t="s">
        <v>27</v>
      </c>
      <c r="E193" s="5" t="s">
        <v>15</v>
      </c>
      <c r="F193" s="8" t="str">
        <f>VLOOKUP(A193,'[1]2.4.1 &amp; 2.4.3'!$A$3:$H$273,6,0)</f>
        <v>2014-15</v>
      </c>
      <c r="G193" s="160">
        <f>VLOOKUP(A193,'[1]2.4.1 &amp; 2.4.3'!$A$3:$H$273,7,0)</f>
        <v>7</v>
      </c>
      <c r="H193" s="160"/>
      <c r="I193" s="48" t="str">
        <f>VLOOKUP(A193,'[1]2.4.1 &amp; 2.4.3'!$A$3:$H$273,8,0)</f>
        <v>Yes</v>
      </c>
      <c r="J193" t="s">
        <v>18</v>
      </c>
      <c r="M193" s="69"/>
      <c r="N193" s="69"/>
    </row>
    <row r="194" spans="1:14" x14ac:dyDescent="0.25">
      <c r="A194" s="18" t="s">
        <v>452</v>
      </c>
      <c r="B194" s="5" t="e">
        <f>VLOOKUP(A194,'[1]2.4.1 &amp; 2.4.3'!$A$3:$H$273,2,0)</f>
        <v>#N/A</v>
      </c>
      <c r="C194" s="7" t="s">
        <v>102</v>
      </c>
      <c r="D194" s="5" t="s">
        <v>52</v>
      </c>
      <c r="E194" s="5" t="s">
        <v>15</v>
      </c>
      <c r="F194" s="8" t="e">
        <f>VLOOKUP(A194,'[1]2.4.1 &amp; 2.4.3'!$A$3:$H$273,6,0)</f>
        <v>#N/A</v>
      </c>
      <c r="G194" s="160" t="e">
        <f>VLOOKUP(A194,'[1]2.4.1 &amp; 2.4.3'!$A$3:$H$273,7,0)</f>
        <v>#N/A</v>
      </c>
      <c r="H194" s="160"/>
      <c r="I194" s="48" t="e">
        <f>VLOOKUP(A194,'[1]2.4.1 &amp; 2.4.3'!$A$3:$H$273,8,0)</f>
        <v>#N/A</v>
      </c>
      <c r="J194" t="s">
        <v>18</v>
      </c>
      <c r="M194" s="69"/>
      <c r="N194" s="69"/>
    </row>
    <row r="195" spans="1:14" x14ac:dyDescent="0.25">
      <c r="A195" s="6" t="s">
        <v>147</v>
      </c>
      <c r="B195" s="5" t="str">
        <f>VLOOKUP(A195,'[1]2.4.1 &amp; 2.4.3'!$A$3:$H$273,2,0)</f>
        <v>ATUPG2570Q</v>
      </c>
      <c r="C195" s="7" t="s">
        <v>102</v>
      </c>
      <c r="D195" s="5" t="s">
        <v>52</v>
      </c>
      <c r="E195" s="5" t="s">
        <v>15</v>
      </c>
      <c r="F195" s="8" t="str">
        <f>VLOOKUP(A195,'[1]2.4.1 &amp; 2.4.3'!$A$3:$H$273,6,0)</f>
        <v>2014-15</v>
      </c>
      <c r="G195" s="160">
        <f>VLOOKUP(A195,'[1]2.4.1 &amp; 2.4.3'!$A$3:$H$273,7,0)</f>
        <v>7</v>
      </c>
      <c r="H195" s="160"/>
      <c r="I195" s="48" t="str">
        <f>VLOOKUP(A195,'[1]2.4.1 &amp; 2.4.3'!$A$3:$H$273,8,0)</f>
        <v>2020-21</v>
      </c>
      <c r="J195" t="s">
        <v>24</v>
      </c>
      <c r="M195" s="69"/>
      <c r="N195" s="69"/>
    </row>
    <row r="196" spans="1:14" x14ac:dyDescent="0.25">
      <c r="A196" s="6" t="s">
        <v>149</v>
      </c>
      <c r="B196" s="5" t="str">
        <f>VLOOKUP(A196,'[1]2.4.1 &amp; 2.4.3'!$A$3:$H$273,2,0)</f>
        <v>APNPP8128E</v>
      </c>
      <c r="C196" s="7" t="s">
        <v>102</v>
      </c>
      <c r="D196" s="5" t="s">
        <v>52</v>
      </c>
      <c r="E196" s="5" t="s">
        <v>15</v>
      </c>
      <c r="F196" s="8" t="str">
        <f>VLOOKUP(A196,'[1]2.4.1 &amp; 2.4.3'!$A$3:$H$273,6,0)</f>
        <v>2014-15</v>
      </c>
      <c r="G196" s="160">
        <f>VLOOKUP(A196,'[1]2.4.1 &amp; 2.4.3'!$A$3:$H$273,7,0)</f>
        <v>7</v>
      </c>
      <c r="H196" s="160"/>
      <c r="I196" s="48" t="str">
        <f>VLOOKUP(A196,'[1]2.4.1 &amp; 2.4.3'!$A$3:$H$273,8,0)</f>
        <v>Yes</v>
      </c>
      <c r="J196" t="s">
        <v>18</v>
      </c>
      <c r="M196" s="69"/>
      <c r="N196" s="69"/>
    </row>
    <row r="197" spans="1:14" x14ac:dyDescent="0.25">
      <c r="A197" s="6" t="s">
        <v>151</v>
      </c>
      <c r="B197" s="5" t="str">
        <f>VLOOKUP(A197,'[1]2.4.1 &amp; 2.4.3'!$A$3:$H$273,2,0)</f>
        <v>ADPPY4811M</v>
      </c>
      <c r="C197" s="7" t="s">
        <v>102</v>
      </c>
      <c r="D197" s="5" t="s">
        <v>52</v>
      </c>
      <c r="E197" s="5" t="s">
        <v>15</v>
      </c>
      <c r="F197" s="8" t="str">
        <f>VLOOKUP(A197,'[1]2.4.1 &amp; 2.4.3'!$A$3:$H$273,6,0)</f>
        <v>2015-16</v>
      </c>
      <c r="G197" s="160">
        <f>VLOOKUP(A197,'[1]2.4.1 &amp; 2.4.3'!$A$3:$H$273,7,0)</f>
        <v>6</v>
      </c>
      <c r="H197" s="160"/>
      <c r="I197" s="48" t="str">
        <f>VLOOKUP(A197,'[1]2.4.1 &amp; 2.4.3'!$A$3:$H$273,8,0)</f>
        <v>Yes</v>
      </c>
      <c r="J197" t="s">
        <v>18</v>
      </c>
      <c r="M197" s="69"/>
      <c r="N197" s="69"/>
    </row>
    <row r="198" spans="1:14" x14ac:dyDescent="0.25">
      <c r="A198" s="6" t="s">
        <v>153</v>
      </c>
      <c r="B198" s="5" t="str">
        <f>VLOOKUP(A198,'[1]2.4.1 &amp; 2.4.3'!$A$3:$H$273,2,0)</f>
        <v>FIAPS1589D</v>
      </c>
      <c r="C198" s="7" t="s">
        <v>102</v>
      </c>
      <c r="D198" s="5" t="s">
        <v>52</v>
      </c>
      <c r="E198" s="5" t="s">
        <v>15</v>
      </c>
      <c r="F198" s="8" t="str">
        <f>VLOOKUP(A198,'[1]2.4.1 &amp; 2.4.3'!$A$3:$H$273,6,0)</f>
        <v>2015-16</v>
      </c>
      <c r="G198" s="160">
        <f>VLOOKUP(A198,'[1]2.4.1 &amp; 2.4.3'!$A$3:$H$273,7,0)</f>
        <v>6</v>
      </c>
      <c r="H198" s="160"/>
      <c r="I198" s="48" t="str">
        <f>VLOOKUP(A198,'[1]2.4.1 &amp; 2.4.3'!$A$3:$H$273,8,0)</f>
        <v>Yes</v>
      </c>
      <c r="J198" t="s">
        <v>18</v>
      </c>
      <c r="M198" s="69"/>
      <c r="N198" s="69"/>
    </row>
    <row r="199" spans="1:14" x14ac:dyDescent="0.25">
      <c r="A199" s="6" t="s">
        <v>155</v>
      </c>
      <c r="B199" s="5" t="str">
        <f>VLOOKUP(A199,'[1]2.4.1 &amp; 2.4.3'!$A$3:$H$273,2,0)</f>
        <v>EXYPS4183R</v>
      </c>
      <c r="C199" s="7" t="s">
        <v>102</v>
      </c>
      <c r="D199" s="5" t="s">
        <v>52</v>
      </c>
      <c r="E199" s="5" t="s">
        <v>15</v>
      </c>
      <c r="F199" s="8" t="str">
        <f>VLOOKUP(A199,'[1]2.4.1 &amp; 2.4.3'!$A$3:$H$273,6,0)</f>
        <v>2015-16</v>
      </c>
      <c r="G199" s="160">
        <f>VLOOKUP(A199,'[1]2.4.1 &amp; 2.4.3'!$A$3:$H$273,7,0)</f>
        <v>6</v>
      </c>
      <c r="H199" s="160"/>
      <c r="I199" s="48" t="str">
        <f>VLOOKUP(A199,'[1]2.4.1 &amp; 2.4.3'!$A$3:$H$273,8,0)</f>
        <v>Yes</v>
      </c>
      <c r="J199" t="s">
        <v>18</v>
      </c>
      <c r="M199" s="69"/>
      <c r="N199" s="69"/>
    </row>
    <row r="200" spans="1:14" x14ac:dyDescent="0.25">
      <c r="A200" s="12" t="s">
        <v>157</v>
      </c>
      <c r="B200" s="5" t="str">
        <f>VLOOKUP(A200,'[1]2.4.1 &amp; 2.4.3'!$A$3:$H$273,2,0)</f>
        <v>ANIPC7127P</v>
      </c>
      <c r="C200" s="7" t="s">
        <v>102</v>
      </c>
      <c r="D200" s="5" t="s">
        <v>95</v>
      </c>
      <c r="E200" s="5" t="s">
        <v>15</v>
      </c>
      <c r="F200" s="8" t="str">
        <f>VLOOKUP(A200,'[1]2.4.1 &amp; 2.4.3'!$A$3:$H$273,6,0)</f>
        <v>2014-15</v>
      </c>
      <c r="G200" s="160">
        <f>VLOOKUP(A200,'[1]2.4.1 &amp; 2.4.3'!$A$3:$H$273,7,0)</f>
        <v>6</v>
      </c>
      <c r="H200" s="160"/>
      <c r="I200" s="48" t="str">
        <f>VLOOKUP(A200,'[1]2.4.1 &amp; 2.4.3'!$A$3:$H$273,8,0)</f>
        <v>Yes</v>
      </c>
      <c r="J200" t="s">
        <v>24</v>
      </c>
      <c r="M200" s="69"/>
      <c r="N200" s="69"/>
    </row>
    <row r="201" spans="1:14" x14ac:dyDescent="0.25">
      <c r="A201" s="12" t="s">
        <v>159</v>
      </c>
      <c r="B201" s="5" t="str">
        <f>VLOOKUP(A201,'[1]2.4.1 &amp; 2.4.3'!$A$3:$H$273,2,0)</f>
        <v>BSQPB0571G</v>
      </c>
      <c r="C201" s="7" t="s">
        <v>102</v>
      </c>
      <c r="D201" s="5" t="s">
        <v>95</v>
      </c>
      <c r="E201" s="5" t="s">
        <v>15</v>
      </c>
      <c r="F201" s="8" t="str">
        <f>VLOOKUP(A201,'[1]2.4.1 &amp; 2.4.3'!$A$3:$H$273,6,0)</f>
        <v>2014-15</v>
      </c>
      <c r="G201" s="160">
        <f>VLOOKUP(A201,'[1]2.4.1 &amp; 2.4.3'!$A$3:$H$273,7,0)</f>
        <v>6</v>
      </c>
      <c r="H201" s="160"/>
      <c r="I201" s="48" t="str">
        <f>VLOOKUP(A201,'[1]2.4.1 &amp; 2.4.3'!$A$3:$H$273,8,0)</f>
        <v>Yes</v>
      </c>
      <c r="J201" t="s">
        <v>24</v>
      </c>
      <c r="M201" s="69"/>
      <c r="N201" s="69"/>
    </row>
    <row r="202" spans="1:14" x14ac:dyDescent="0.25">
      <c r="A202" s="12" t="s">
        <v>161</v>
      </c>
      <c r="B202" s="5" t="str">
        <f>VLOOKUP(A202,'[1]2.4.1 &amp; 2.4.3'!$A$3:$H$273,2,0)</f>
        <v>CIRPK2766A</v>
      </c>
      <c r="C202" s="13" t="s">
        <v>102</v>
      </c>
      <c r="D202" s="5" t="s">
        <v>110</v>
      </c>
      <c r="E202" s="5" t="s">
        <v>15</v>
      </c>
      <c r="F202" s="8" t="str">
        <f>VLOOKUP(A202,'[1]2.4.1 &amp; 2.4.3'!$A$3:$H$273,6,0)</f>
        <v>2015-16</v>
      </c>
      <c r="G202" s="160">
        <f>VLOOKUP(A202,'[1]2.4.1 &amp; 2.4.3'!$A$3:$H$273,7,0)</f>
        <v>6</v>
      </c>
      <c r="H202" s="160"/>
      <c r="I202" s="48" t="str">
        <f>VLOOKUP(A202,'[1]2.4.1 &amp; 2.4.3'!$A$3:$H$273,8,0)</f>
        <v>Yes</v>
      </c>
      <c r="J202" t="s">
        <v>24</v>
      </c>
      <c r="M202" s="69"/>
      <c r="N202" s="69"/>
    </row>
    <row r="203" spans="1:14" x14ac:dyDescent="0.25">
      <c r="A203" s="23" t="s">
        <v>163</v>
      </c>
      <c r="B203" s="5" t="str">
        <f>VLOOKUP(A203,'[1]2.4.1 &amp; 2.4.3'!$A$3:$H$273,2,0)</f>
        <v>BLFPG9017G</v>
      </c>
      <c r="C203" s="24" t="s">
        <v>165</v>
      </c>
      <c r="D203" s="25" t="s">
        <v>22</v>
      </c>
      <c r="E203" s="5" t="s">
        <v>15</v>
      </c>
      <c r="F203" s="8" t="str">
        <f>VLOOKUP(A203,'[1]2.4.1 &amp; 2.4.3'!$A$3:$H$273,6,0)</f>
        <v>2015-16</v>
      </c>
      <c r="G203" s="160">
        <f>VLOOKUP(A203,'[1]2.4.1 &amp; 2.4.3'!$A$3:$H$273,7,0)</f>
        <v>6</v>
      </c>
      <c r="H203" s="160"/>
      <c r="I203" s="48" t="str">
        <f>VLOOKUP(A203,'[1]2.4.1 &amp; 2.4.3'!$A$3:$H$273,8,0)</f>
        <v>Yes</v>
      </c>
      <c r="J203" t="s">
        <v>24</v>
      </c>
      <c r="M203" s="69"/>
      <c r="N203" s="69"/>
    </row>
    <row r="204" spans="1:14" x14ac:dyDescent="0.25">
      <c r="A204" s="30" t="s">
        <v>166</v>
      </c>
      <c r="B204" s="5" t="str">
        <f>VLOOKUP(A204,'[1]2.4.1 &amp; 2.4.3'!$A$3:$H$273,2,0)</f>
        <v>AHYPY4469L</v>
      </c>
      <c r="C204" s="7" t="s">
        <v>102</v>
      </c>
      <c r="D204" s="5" t="s">
        <v>35</v>
      </c>
      <c r="E204" s="5" t="s">
        <v>15</v>
      </c>
      <c r="F204" s="8" t="str">
        <f>VLOOKUP(A204,'[1]2.4.1 &amp; 2.4.3'!$A$3:$H$273,6,0)</f>
        <v>2016-17</v>
      </c>
      <c r="G204" s="160">
        <f>VLOOKUP(A204,'[1]2.4.1 &amp; 2.4.3'!$A$3:$H$273,7,0)</f>
        <v>3</v>
      </c>
      <c r="H204" s="160"/>
      <c r="I204" s="48" t="str">
        <f>VLOOKUP(A204,'[1]2.4.1 &amp; 2.4.3'!$A$3:$H$273,8,0)</f>
        <v>2019-20</v>
      </c>
      <c r="J204" t="s">
        <v>18</v>
      </c>
      <c r="M204" s="69"/>
      <c r="N204" s="69"/>
    </row>
    <row r="205" spans="1:14" x14ac:dyDescent="0.25">
      <c r="A205" s="6" t="s">
        <v>169</v>
      </c>
      <c r="B205" s="5" t="str">
        <f>VLOOKUP(A205,'[1]2.4.1 &amp; 2.4.3'!$A$3:$H$273,2,0)</f>
        <v>BNLPM9615G</v>
      </c>
      <c r="C205" s="7" t="s">
        <v>102</v>
      </c>
      <c r="D205" s="5" t="s">
        <v>35</v>
      </c>
      <c r="E205" s="5" t="s">
        <v>15</v>
      </c>
      <c r="F205" s="8" t="str">
        <f>VLOOKUP(A205,'[1]2.4.1 &amp; 2.4.3'!$A$3:$H$273,6,0)</f>
        <v>2015-16</v>
      </c>
      <c r="G205" s="160">
        <f>VLOOKUP(A205,'[1]2.4.1 &amp; 2.4.3'!$A$3:$H$273,7,0)</f>
        <v>6</v>
      </c>
      <c r="H205" s="160"/>
      <c r="I205" s="48" t="str">
        <f>VLOOKUP(A205,'[1]2.4.1 &amp; 2.4.3'!$A$3:$H$273,8,0)</f>
        <v>yes</v>
      </c>
      <c r="J205" t="s">
        <v>18</v>
      </c>
      <c r="M205" s="69"/>
      <c r="N205" s="69"/>
    </row>
    <row r="206" spans="1:14" x14ac:dyDescent="0.25">
      <c r="A206" s="6" t="s">
        <v>171</v>
      </c>
      <c r="B206" s="5" t="str">
        <f>VLOOKUP(A206,'[1]2.4.1 &amp; 2.4.3'!$A$3:$H$273,2,0)</f>
        <v>ALNPK8765G</v>
      </c>
      <c r="C206" s="7" t="s">
        <v>30</v>
      </c>
      <c r="D206" s="5" t="s">
        <v>14</v>
      </c>
      <c r="E206" s="5" t="s">
        <v>15</v>
      </c>
      <c r="F206" s="8" t="str">
        <f>VLOOKUP(A206,'[1]2.4.1 &amp; 2.4.3'!$A$3:$H$273,6,0)</f>
        <v>2015-16</v>
      </c>
      <c r="G206" s="160">
        <f>VLOOKUP(A206,'[1]2.4.1 &amp; 2.4.3'!$A$3:$H$273,7,0)</f>
        <v>6</v>
      </c>
      <c r="H206" s="160"/>
      <c r="I206" s="48" t="str">
        <f>VLOOKUP(A206,'[1]2.4.1 &amp; 2.4.3'!$A$3:$H$273,8,0)</f>
        <v>Yes</v>
      </c>
      <c r="J206" t="s">
        <v>24</v>
      </c>
      <c r="M206" s="69"/>
      <c r="N206" s="69"/>
    </row>
    <row r="207" spans="1:14" x14ac:dyDescent="0.25">
      <c r="A207" s="6" t="s">
        <v>173</v>
      </c>
      <c r="B207" s="5" t="str">
        <f>VLOOKUP(A207,'[1]2.4.1 &amp; 2.4.3'!$A$3:$H$273,2,0)</f>
        <v>AWTPK0519M</v>
      </c>
      <c r="C207" s="7" t="s">
        <v>13</v>
      </c>
      <c r="D207" s="5" t="s">
        <v>14</v>
      </c>
      <c r="E207" s="5" t="s">
        <v>15</v>
      </c>
      <c r="F207" s="8" t="str">
        <f>VLOOKUP(A207,'[1]2.4.1 &amp; 2.4.3'!$A$3:$H$273,6,0)</f>
        <v>2016-17</v>
      </c>
      <c r="G207" s="160">
        <f>VLOOKUP(A207,'[1]2.4.1 &amp; 2.4.3'!$A$3:$H$273,7,0)</f>
        <v>5</v>
      </c>
      <c r="H207" s="160"/>
      <c r="I207" s="48" t="str">
        <f>VLOOKUP(A207,'[1]2.4.1 &amp; 2.4.3'!$A$3:$H$273,8,0)</f>
        <v>Yes</v>
      </c>
      <c r="J207" t="s">
        <v>24</v>
      </c>
      <c r="M207" s="69"/>
      <c r="N207" s="69"/>
    </row>
    <row r="208" spans="1:14" x14ac:dyDescent="0.25">
      <c r="A208" s="18" t="s">
        <v>175</v>
      </c>
      <c r="B208" s="5" t="str">
        <f>VLOOKUP(A208,'[1]2.4.1 &amp; 2.4.3'!$A$3:$H$273,2,0)</f>
        <v>ADDPL8347H</v>
      </c>
      <c r="C208" s="7" t="s">
        <v>102</v>
      </c>
      <c r="D208" s="5" t="s">
        <v>14</v>
      </c>
      <c r="E208" s="5" t="s">
        <v>15</v>
      </c>
      <c r="F208" s="8" t="str">
        <f>VLOOKUP(A208,'[1]2.4.1 &amp; 2.4.3'!$A$3:$H$273,6,0)</f>
        <v>2015-16</v>
      </c>
      <c r="G208" s="160">
        <f>VLOOKUP(A208,'[1]2.4.1 &amp; 2.4.3'!$A$3:$H$273,7,0)</f>
        <v>6</v>
      </c>
      <c r="H208" s="160"/>
      <c r="I208" s="48" t="str">
        <f>VLOOKUP(A208,'[1]2.4.1 &amp; 2.4.3'!$A$3:$H$273,8,0)</f>
        <v>Yes</v>
      </c>
      <c r="J208" t="s">
        <v>24</v>
      </c>
      <c r="M208" s="69"/>
      <c r="N208" s="69"/>
    </row>
    <row r="209" spans="1:14" x14ac:dyDescent="0.25">
      <c r="A209" s="6" t="s">
        <v>177</v>
      </c>
      <c r="B209" s="5" t="str">
        <f>VLOOKUP(A209,'[1]2.4.1 &amp; 2.4.3'!$A$3:$H$273,2,0)</f>
        <v>EAUPK5309A</v>
      </c>
      <c r="C209" s="7" t="s">
        <v>102</v>
      </c>
      <c r="D209" s="5" t="s">
        <v>14</v>
      </c>
      <c r="E209" s="5" t="s">
        <v>15</v>
      </c>
      <c r="F209" s="8" t="str">
        <f>VLOOKUP(A209,'[1]2.4.1 &amp; 2.4.3'!$A$3:$H$273,6,0)</f>
        <v>2015-16</v>
      </c>
      <c r="G209" s="160">
        <f>VLOOKUP(A209,'[1]2.4.1 &amp; 2.4.3'!$A$3:$H$273,7,0)</f>
        <v>6</v>
      </c>
      <c r="H209" s="160"/>
      <c r="I209" s="48" t="str">
        <f>VLOOKUP(A209,'[1]2.4.1 &amp; 2.4.3'!$A$3:$H$273,8,0)</f>
        <v>Yes</v>
      </c>
      <c r="J209" t="s">
        <v>24</v>
      </c>
      <c r="M209" s="69"/>
      <c r="N209" s="69"/>
    </row>
    <row r="210" spans="1:14" x14ac:dyDescent="0.25">
      <c r="A210" s="7" t="s">
        <v>179</v>
      </c>
      <c r="B210" s="5" t="e">
        <f>VLOOKUP(A210,'[1]2.4.1 &amp; 2.4.3'!$A$3:$H$273,2,0)</f>
        <v>#N/A</v>
      </c>
      <c r="C210" s="7" t="s">
        <v>102</v>
      </c>
      <c r="D210" s="5" t="s">
        <v>14</v>
      </c>
      <c r="E210" s="5" t="s">
        <v>15</v>
      </c>
      <c r="F210" s="8" t="e">
        <f>VLOOKUP(A210,'[1]2.4.1 &amp; 2.4.3'!$A$3:$H$273,6,0)</f>
        <v>#N/A</v>
      </c>
      <c r="G210" s="160" t="e">
        <f>VLOOKUP(A210,'[1]2.4.1 &amp; 2.4.3'!$A$3:$H$273,7,0)</f>
        <v>#N/A</v>
      </c>
      <c r="H210" s="160"/>
      <c r="I210" s="48" t="e">
        <f>VLOOKUP(A210,'[1]2.4.1 &amp; 2.4.3'!$A$3:$H$273,8,0)</f>
        <v>#N/A</v>
      </c>
      <c r="J210" t="s">
        <v>24</v>
      </c>
      <c r="M210" s="69"/>
      <c r="N210" s="69"/>
    </row>
    <row r="211" spans="1:14" x14ac:dyDescent="0.25">
      <c r="A211" s="18" t="s">
        <v>181</v>
      </c>
      <c r="B211" s="5" t="str">
        <f>VLOOKUP(A211,'[1]2.4.1 &amp; 2.4.3'!$A$3:$H$273,2,0)</f>
        <v>AIGPY3870N</v>
      </c>
      <c r="C211" s="7" t="s">
        <v>102</v>
      </c>
      <c r="D211" s="14" t="s">
        <v>27</v>
      </c>
      <c r="E211" s="5" t="s">
        <v>15</v>
      </c>
      <c r="F211" s="8" t="str">
        <f>VLOOKUP(A211,'[1]2.4.1 &amp; 2.4.3'!$A$3:$H$273,6,0)</f>
        <v>2016-17</v>
      </c>
      <c r="G211" s="160">
        <f>VLOOKUP(A211,'[1]2.4.1 &amp; 2.4.3'!$A$3:$H$273,7,0)</f>
        <v>5</v>
      </c>
      <c r="H211" s="160"/>
      <c r="I211" s="48" t="str">
        <f>VLOOKUP(A211,'[1]2.4.1 &amp; 2.4.3'!$A$3:$H$273,8,0)</f>
        <v>Yes</v>
      </c>
      <c r="J211" t="s">
        <v>24</v>
      </c>
      <c r="M211" s="69"/>
      <c r="N211" s="69"/>
    </row>
    <row r="212" spans="1:14" x14ac:dyDescent="0.25">
      <c r="A212" s="13" t="s">
        <v>183</v>
      </c>
      <c r="B212" s="5" t="str">
        <f>VLOOKUP(A212,'[1]2.4.1 &amp; 2.4.3'!$A$3:$H$273,2,0)</f>
        <v>AAUPY7266J</v>
      </c>
      <c r="C212" s="13" t="s">
        <v>13</v>
      </c>
      <c r="D212" s="5" t="s">
        <v>31</v>
      </c>
      <c r="E212" s="5" t="s">
        <v>15</v>
      </c>
      <c r="F212" s="8" t="str">
        <f>VLOOKUP(A212,'[1]2.4.1 &amp; 2.4.3'!$A$3:$H$273,6,0)</f>
        <v>2016-17</v>
      </c>
      <c r="G212" s="160">
        <f>VLOOKUP(A212,'[1]2.4.1 &amp; 2.4.3'!$A$3:$H$273,7,0)</f>
        <v>3</v>
      </c>
      <c r="H212" s="160"/>
      <c r="I212" s="48" t="str">
        <f>VLOOKUP(A212,'[1]2.4.1 &amp; 2.4.3'!$A$3:$H$273,8,0)</f>
        <v>2019-20</v>
      </c>
      <c r="J212" t="s">
        <v>24</v>
      </c>
      <c r="M212" s="69"/>
      <c r="N212" s="69"/>
    </row>
    <row r="213" spans="1:14" x14ac:dyDescent="0.25">
      <c r="A213" s="13" t="s">
        <v>185</v>
      </c>
      <c r="B213" s="5" t="e">
        <f>VLOOKUP(A213,'[1]2.4.1 &amp; 2.4.3'!$A$3:$H$273,2,0)</f>
        <v>#N/A</v>
      </c>
      <c r="C213" s="13" t="s">
        <v>102</v>
      </c>
      <c r="D213" s="5" t="s">
        <v>31</v>
      </c>
      <c r="E213" s="5" t="s">
        <v>15</v>
      </c>
      <c r="F213" s="8" t="e">
        <f>VLOOKUP(A213,'[1]2.4.1 &amp; 2.4.3'!$A$3:$H$273,6,0)</f>
        <v>#N/A</v>
      </c>
      <c r="G213" s="160" t="e">
        <f>VLOOKUP(A213,'[1]2.4.1 &amp; 2.4.3'!$A$3:$H$273,7,0)</f>
        <v>#N/A</v>
      </c>
      <c r="H213" s="160"/>
      <c r="I213" s="48" t="e">
        <f>VLOOKUP(A213,'[1]2.4.1 &amp; 2.4.3'!$A$3:$H$273,8,0)</f>
        <v>#N/A</v>
      </c>
      <c r="J213" t="s">
        <v>18</v>
      </c>
      <c r="M213" s="69"/>
      <c r="N213" s="69"/>
    </row>
    <row r="214" spans="1:14" x14ac:dyDescent="0.25">
      <c r="A214" s="13" t="s">
        <v>187</v>
      </c>
      <c r="B214" s="5" t="str">
        <f>VLOOKUP(A214,'[1]2.4.1 &amp; 2.4.3'!$A$3:$H$273,2,0)</f>
        <v>CKFPS7345H</v>
      </c>
      <c r="C214" s="13" t="s">
        <v>102</v>
      </c>
      <c r="D214" s="5" t="s">
        <v>31</v>
      </c>
      <c r="E214" s="5" t="s">
        <v>15</v>
      </c>
      <c r="F214" s="8" t="str">
        <f>VLOOKUP(A214,'[1]2.4.1 &amp; 2.4.3'!$A$3:$H$273,6,0)</f>
        <v>2015-16</v>
      </c>
      <c r="G214" s="160">
        <f>VLOOKUP(A214,'[1]2.4.1 &amp; 2.4.3'!$A$3:$H$273,7,0)</f>
        <v>5</v>
      </c>
      <c r="H214" s="160"/>
      <c r="I214" s="48" t="str">
        <f>VLOOKUP(A214,'[1]2.4.1 &amp; 2.4.3'!$A$3:$H$273,8,0)</f>
        <v>Yes</v>
      </c>
      <c r="J214" t="s">
        <v>18</v>
      </c>
      <c r="M214" s="69"/>
      <c r="N214" s="69"/>
    </row>
    <row r="215" spans="1:14" x14ac:dyDescent="0.25">
      <c r="A215" s="12" t="s">
        <v>189</v>
      </c>
      <c r="B215" s="5" t="str">
        <f>VLOOKUP(A215,'[1]2.4.1 &amp; 2.4.3'!$A$3:$H$273,2,0)</f>
        <v>AYJPS3215L</v>
      </c>
      <c r="C215" s="7" t="s">
        <v>30</v>
      </c>
      <c r="D215" s="5" t="s">
        <v>52</v>
      </c>
      <c r="E215" s="5" t="s">
        <v>15</v>
      </c>
      <c r="F215" s="8" t="str">
        <f>VLOOKUP(A215,'[1]2.4.1 &amp; 2.4.3'!$A$3:$H$273,6,0)</f>
        <v>2015-16</v>
      </c>
      <c r="G215" s="160">
        <f>VLOOKUP(A215,'[1]2.4.1 &amp; 2.4.3'!$A$3:$H$273,7,0)</f>
        <v>5</v>
      </c>
      <c r="H215" s="160"/>
      <c r="I215" s="48" t="str">
        <f>VLOOKUP(A215,'[1]2.4.1 &amp; 2.4.3'!$A$3:$H$273,8,0)</f>
        <v>Yes</v>
      </c>
      <c r="J215" t="s">
        <v>24</v>
      </c>
      <c r="M215" s="69"/>
      <c r="N215" s="69"/>
    </row>
    <row r="216" spans="1:14" x14ac:dyDescent="0.25">
      <c r="A216" s="31" t="s">
        <v>280</v>
      </c>
      <c r="B216" s="5" t="str">
        <f>VLOOKUP(A216,'[1]2.4.1 &amp; 2.4.3'!$A$3:$H$273,2,0)</f>
        <v>AIJPY7564q</v>
      </c>
      <c r="C216" s="7" t="s">
        <v>102</v>
      </c>
      <c r="D216" s="5" t="s">
        <v>52</v>
      </c>
      <c r="E216" s="5" t="s">
        <v>15</v>
      </c>
      <c r="F216" s="8" t="str">
        <f>VLOOKUP(A216,'[1]2.4.1 &amp; 2.4.3'!$A$3:$H$273,6,0)</f>
        <v>2015-16</v>
      </c>
      <c r="G216" s="160">
        <f>VLOOKUP(A216,'[1]2.4.1 &amp; 2.4.3'!$A$3:$H$273,7,0)</f>
        <v>4</v>
      </c>
      <c r="H216" s="160"/>
      <c r="I216" s="48" t="str">
        <f>VLOOKUP(A216,'[1]2.4.1 &amp; 2.4.3'!$A$3:$H$273,8,0)</f>
        <v>2019-20</v>
      </c>
      <c r="J216" t="s">
        <v>24</v>
      </c>
      <c r="M216" s="69"/>
      <c r="N216" s="69"/>
    </row>
    <row r="217" spans="1:14" x14ac:dyDescent="0.25">
      <c r="A217" s="30" t="s">
        <v>191</v>
      </c>
      <c r="B217" s="5" t="str">
        <f>VLOOKUP(A217,'[1]2.4.1 &amp; 2.4.3'!$A$3:$H$273,2,0)</f>
        <v>AOAPS7975N</v>
      </c>
      <c r="C217" s="31" t="s">
        <v>102</v>
      </c>
      <c r="D217" s="29" t="s">
        <v>52</v>
      </c>
      <c r="E217" s="5" t="s">
        <v>15</v>
      </c>
      <c r="F217" s="8" t="str">
        <f>VLOOKUP(A217,'[1]2.4.1 &amp; 2.4.3'!$A$3:$H$273,6,0)</f>
        <v>2016-17</v>
      </c>
      <c r="G217" s="160">
        <f>VLOOKUP(A217,'[1]2.4.1 &amp; 2.4.3'!$A$3:$H$273,7,0)</f>
        <v>5</v>
      </c>
      <c r="H217" s="160"/>
      <c r="I217" s="48" t="str">
        <f>VLOOKUP(A217,'[1]2.4.1 &amp; 2.4.3'!$A$3:$H$273,8,0)</f>
        <v>Yes</v>
      </c>
      <c r="J217" t="s">
        <v>18</v>
      </c>
      <c r="M217" s="69"/>
      <c r="N217" s="69"/>
    </row>
    <row r="218" spans="1:14" x14ac:dyDescent="0.25">
      <c r="A218" s="12" t="s">
        <v>193</v>
      </c>
      <c r="B218" s="5" t="str">
        <f>VLOOKUP(A218,'[1]2.4.1 &amp; 2.4.3'!$A$3:$H$273,2,0)</f>
        <v>CSYPS3474E</v>
      </c>
      <c r="C218" s="13" t="s">
        <v>102</v>
      </c>
      <c r="D218" s="14" t="s">
        <v>195</v>
      </c>
      <c r="E218" s="5" t="s">
        <v>15</v>
      </c>
      <c r="F218" s="8" t="str">
        <f>VLOOKUP(A218,'[1]2.4.1 &amp; 2.4.3'!$A$3:$H$273,6,0)</f>
        <v>2015-16</v>
      </c>
      <c r="G218" s="160">
        <f>VLOOKUP(A218,'[1]2.4.1 &amp; 2.4.3'!$A$3:$H$273,7,0)</f>
        <v>6</v>
      </c>
      <c r="H218" s="160"/>
      <c r="I218" s="48" t="str">
        <f>VLOOKUP(A218,'[1]2.4.1 &amp; 2.4.3'!$A$3:$H$273,8,0)</f>
        <v>Yes</v>
      </c>
      <c r="J218" t="s">
        <v>24</v>
      </c>
      <c r="M218" s="69"/>
      <c r="N218" s="69"/>
    </row>
    <row r="219" spans="1:14" ht="17.25" customHeight="1" x14ac:dyDescent="0.25">
      <c r="A219" s="13" t="s">
        <v>196</v>
      </c>
      <c r="B219" s="5" t="str">
        <f>VLOOKUP(A219,'[1]2.4.1 &amp; 2.4.3'!$A$3:$H$273,2,0)</f>
        <v>BIQPG7276R</v>
      </c>
      <c r="C219" s="13" t="s">
        <v>102</v>
      </c>
      <c r="D219" s="17" t="s">
        <v>99</v>
      </c>
      <c r="E219" s="5" t="s">
        <v>15</v>
      </c>
      <c r="F219" s="8" t="str">
        <f>VLOOKUP(A219,'[1]2.4.1 &amp; 2.4.3'!$A$3:$H$273,6,0)</f>
        <v>2015-16</v>
      </c>
      <c r="G219" s="160">
        <f>VLOOKUP(A219,'[1]2.4.1 &amp; 2.4.3'!$A$3:$H$273,7,0)</f>
        <v>6</v>
      </c>
      <c r="H219" s="160"/>
      <c r="I219" s="48" t="str">
        <f>VLOOKUP(A219,'[1]2.4.1 &amp; 2.4.3'!$A$3:$H$273,8,0)</f>
        <v>Yes</v>
      </c>
      <c r="J219" t="s">
        <v>24</v>
      </c>
      <c r="M219" s="69"/>
      <c r="N219" s="69"/>
    </row>
    <row r="220" spans="1:14" x14ac:dyDescent="0.25">
      <c r="A220" s="12" t="s">
        <v>198</v>
      </c>
      <c r="B220" s="5" t="str">
        <f>VLOOKUP(A220,'[1]2.4.1 &amp; 2.4.3'!$A$3:$H$273,2,0)</f>
        <v>CHAPK8062R</v>
      </c>
      <c r="C220" s="7" t="s">
        <v>102</v>
      </c>
      <c r="D220" s="5" t="s">
        <v>95</v>
      </c>
      <c r="E220" s="5" t="s">
        <v>15</v>
      </c>
      <c r="F220" s="8" t="str">
        <f>VLOOKUP(A220,'[1]2.4.1 &amp; 2.4.3'!$A$3:$H$273,6,0)</f>
        <v>2015-16</v>
      </c>
      <c r="G220" s="160">
        <f>VLOOKUP(A220,'[1]2.4.1 &amp; 2.4.3'!$A$3:$H$273,7,0)</f>
        <v>6</v>
      </c>
      <c r="H220" s="160"/>
      <c r="I220" s="48" t="str">
        <f>VLOOKUP(A220,'[1]2.4.1 &amp; 2.4.3'!$A$3:$H$273,8,0)</f>
        <v>Yes</v>
      </c>
      <c r="J220" t="s">
        <v>24</v>
      </c>
      <c r="M220" s="69"/>
      <c r="N220" s="69"/>
    </row>
    <row r="221" spans="1:14" x14ac:dyDescent="0.25">
      <c r="A221" s="23" t="s">
        <v>200</v>
      </c>
      <c r="B221" s="5" t="str">
        <f>VLOOKUP(A221,'[1]2.4.1 &amp; 2.4.3'!$A$3:$H$273,2,0)</f>
        <v>AXZPM8340D</v>
      </c>
      <c r="C221" s="24" t="s">
        <v>165</v>
      </c>
      <c r="D221" s="25" t="s">
        <v>22</v>
      </c>
      <c r="E221" s="5" t="s">
        <v>15</v>
      </c>
      <c r="F221" s="8" t="str">
        <f>VLOOKUP(A221,'[1]2.4.1 &amp; 2.4.3'!$A$3:$H$273,6,0)</f>
        <v>2015-16</v>
      </c>
      <c r="G221" s="160">
        <f>VLOOKUP(A221,'[1]2.4.1 &amp; 2.4.3'!$A$3:$H$273,7,0)</f>
        <v>6</v>
      </c>
      <c r="H221" s="160"/>
      <c r="I221" s="48" t="str">
        <f>VLOOKUP(A221,'[1]2.4.1 &amp; 2.4.3'!$A$3:$H$273,8,0)</f>
        <v>Yes</v>
      </c>
      <c r="J221" t="s">
        <v>24</v>
      </c>
      <c r="M221" s="69"/>
      <c r="N221" s="69"/>
    </row>
    <row r="222" spans="1:14" x14ac:dyDescent="0.25">
      <c r="A222" s="6" t="s">
        <v>202</v>
      </c>
      <c r="B222" s="5" t="str">
        <f>VLOOKUP(A222,'[1]2.4.1 &amp; 2.4.3'!$A$3:$H$273,2,0)</f>
        <v>ARRPC7029H</v>
      </c>
      <c r="C222" s="7" t="s">
        <v>102</v>
      </c>
      <c r="D222" s="5" t="s">
        <v>35</v>
      </c>
      <c r="E222" s="5" t="s">
        <v>15</v>
      </c>
      <c r="F222" s="8" t="str">
        <f>VLOOKUP(A222,'[1]2.4.1 &amp; 2.4.3'!$A$3:$H$273,6,0)</f>
        <v>2017-18</v>
      </c>
      <c r="G222" s="160">
        <f>VLOOKUP(A222,'[1]2.4.1 &amp; 2.4.3'!$A$3:$H$273,7,0)</f>
        <v>4</v>
      </c>
      <c r="H222" s="160"/>
      <c r="I222" s="48" t="str">
        <f>VLOOKUP(A222,'[1]2.4.1 &amp; 2.4.3'!$A$3:$H$273,8,0)</f>
        <v xml:space="preserve">Yes </v>
      </c>
      <c r="J222" t="s">
        <v>24</v>
      </c>
      <c r="M222" s="69"/>
      <c r="N222" s="69"/>
    </row>
    <row r="223" spans="1:14" x14ac:dyDescent="0.25">
      <c r="A223" s="6" t="s">
        <v>205</v>
      </c>
      <c r="B223" s="5" t="str">
        <f>VLOOKUP(A223,'[1]2.4.1 &amp; 2.4.3'!$A$3:$H$273,2,0)</f>
        <v>ATRPK2820D</v>
      </c>
      <c r="C223" s="7" t="s">
        <v>102</v>
      </c>
      <c r="D223" s="5" t="s">
        <v>35</v>
      </c>
      <c r="E223" s="5" t="s">
        <v>15</v>
      </c>
      <c r="F223" s="8" t="str">
        <f>VLOOKUP(A223,'[1]2.4.1 &amp; 2.4.3'!$A$3:$H$273,6,0)</f>
        <v>2017-18</v>
      </c>
      <c r="G223" s="160">
        <f>VLOOKUP(A223,'[1]2.4.1 &amp; 2.4.3'!$A$3:$H$273,7,0)</f>
        <v>4</v>
      </c>
      <c r="H223" s="160"/>
      <c r="I223" s="48" t="str">
        <f>VLOOKUP(A223,'[1]2.4.1 &amp; 2.4.3'!$A$3:$H$273,8,0)</f>
        <v>Yes</v>
      </c>
      <c r="J223" t="s">
        <v>18</v>
      </c>
      <c r="M223" s="69"/>
      <c r="N223" s="69"/>
    </row>
    <row r="224" spans="1:14" x14ac:dyDescent="0.25">
      <c r="A224" s="6" t="s">
        <v>207</v>
      </c>
      <c r="B224" s="5" t="str">
        <f>VLOOKUP(A224,'[1]2.4.1 &amp; 2.4.3'!$A$3:$H$273,2,0)</f>
        <v>BIUPP8486J</v>
      </c>
      <c r="C224" s="7" t="s">
        <v>102</v>
      </c>
      <c r="D224" s="5" t="s">
        <v>14</v>
      </c>
      <c r="E224" s="5" t="s">
        <v>15</v>
      </c>
      <c r="F224" s="8" t="str">
        <f>VLOOKUP(A224,'[1]2.4.1 &amp; 2.4.3'!$A$3:$H$273,6,0)</f>
        <v>2017-18</v>
      </c>
      <c r="G224" s="160">
        <f>VLOOKUP(A224,'[1]2.4.1 &amp; 2.4.3'!$A$3:$H$273,7,0)</f>
        <v>4</v>
      </c>
      <c r="H224" s="160"/>
      <c r="I224" s="48" t="str">
        <f>VLOOKUP(A224,'[1]2.4.1 &amp; 2.4.3'!$A$3:$H$273,8,0)</f>
        <v>Yes</v>
      </c>
      <c r="J224" t="s">
        <v>24</v>
      </c>
      <c r="M224" s="69"/>
      <c r="N224" s="69"/>
    </row>
    <row r="225" spans="1:14" x14ac:dyDescent="0.25">
      <c r="A225" s="12" t="s">
        <v>209</v>
      </c>
      <c r="B225" s="5" t="str">
        <f>VLOOKUP(A225,'[1]2.4.1 &amp; 2.4.3'!$A$3:$H$273,2,0)</f>
        <v>AELPT2468N</v>
      </c>
      <c r="C225" s="13" t="s">
        <v>13</v>
      </c>
      <c r="D225" s="14" t="s">
        <v>27</v>
      </c>
      <c r="E225" s="5" t="s">
        <v>15</v>
      </c>
      <c r="F225" s="8" t="str">
        <f>VLOOKUP(A225,'[1]2.4.1 &amp; 2.4.3'!$A$3:$H$273,6,0)</f>
        <v>2017-18</v>
      </c>
      <c r="G225" s="160">
        <f>VLOOKUP(A225,'[1]2.4.1 &amp; 2.4.3'!$A$3:$H$273,7,0)</f>
        <v>4</v>
      </c>
      <c r="H225" s="160"/>
      <c r="I225" s="48" t="str">
        <f>VLOOKUP(A225,'[1]2.4.1 &amp; 2.4.3'!$A$3:$H$273,8,0)</f>
        <v>Yes</v>
      </c>
      <c r="J225" t="s">
        <v>24</v>
      </c>
      <c r="M225" s="69"/>
      <c r="N225" s="69"/>
    </row>
    <row r="226" spans="1:14" x14ac:dyDescent="0.25">
      <c r="A226" s="12" t="s">
        <v>211</v>
      </c>
      <c r="B226" s="5" t="str">
        <f>VLOOKUP(A226,'[1]2.4.1 &amp; 2.4.3'!$A$3:$H$273,2,0)</f>
        <v>AJCPM3213A</v>
      </c>
      <c r="C226" s="7" t="s">
        <v>13</v>
      </c>
      <c r="D226" s="5" t="s">
        <v>52</v>
      </c>
      <c r="E226" s="5" t="s">
        <v>15</v>
      </c>
      <c r="F226" s="8" t="str">
        <f>VLOOKUP(A226,'[1]2.4.1 &amp; 2.4.3'!$A$3:$H$273,6,0)</f>
        <v>2017-18</v>
      </c>
      <c r="G226" s="160">
        <f>VLOOKUP(A226,'[1]2.4.1 &amp; 2.4.3'!$A$3:$H$273,7,0)</f>
        <v>4</v>
      </c>
      <c r="H226" s="160"/>
      <c r="I226" s="48" t="str">
        <f>VLOOKUP(A226,'[1]2.4.1 &amp; 2.4.3'!$A$3:$H$273,8,0)</f>
        <v>Yes</v>
      </c>
      <c r="J226" t="s">
        <v>24</v>
      </c>
      <c r="M226" s="69"/>
      <c r="N226" s="69"/>
    </row>
    <row r="227" spans="1:14" x14ac:dyDescent="0.25">
      <c r="A227" s="12" t="s">
        <v>213</v>
      </c>
      <c r="B227" s="5" t="str">
        <f>VLOOKUP(A227,'[1]2.4.1 &amp; 2.4.3'!$A$3:$H$273,2,0)</f>
        <v>AJKPV2164R</v>
      </c>
      <c r="C227" s="7" t="s">
        <v>13</v>
      </c>
      <c r="D227" s="5" t="s">
        <v>52</v>
      </c>
      <c r="E227" s="5" t="s">
        <v>15</v>
      </c>
      <c r="F227" s="8" t="str">
        <f>VLOOKUP(A227,'[1]2.4.1 &amp; 2.4.3'!$A$3:$H$273,6,0)</f>
        <v>2017-18</v>
      </c>
      <c r="G227" s="160">
        <f>VLOOKUP(A227,'[1]2.4.1 &amp; 2.4.3'!$A$3:$H$273,7,0)</f>
        <v>4</v>
      </c>
      <c r="H227" s="160"/>
      <c r="I227" s="48" t="str">
        <f>VLOOKUP(A227,'[1]2.4.1 &amp; 2.4.3'!$A$3:$H$273,8,0)</f>
        <v>Yes</v>
      </c>
      <c r="J227" t="s">
        <v>24</v>
      </c>
      <c r="M227" s="69"/>
      <c r="N227" s="69"/>
    </row>
    <row r="228" spans="1:14" x14ac:dyDescent="0.25">
      <c r="A228" s="12" t="s">
        <v>215</v>
      </c>
      <c r="B228" s="5" t="str">
        <f>VLOOKUP(A228,'[1]2.4.1 &amp; 2.4.3'!$A$3:$H$273,2,0)</f>
        <v>AUVPM4754A</v>
      </c>
      <c r="C228" s="7" t="s">
        <v>13</v>
      </c>
      <c r="D228" s="5" t="s">
        <v>95</v>
      </c>
      <c r="E228" s="5" t="s">
        <v>15</v>
      </c>
      <c r="F228" s="8" t="str">
        <f>VLOOKUP(A228,'[1]2.4.1 &amp; 2.4.3'!$A$3:$H$273,6,0)</f>
        <v>2017-18</v>
      </c>
      <c r="G228" s="160">
        <f>VLOOKUP(A228,'[1]2.4.1 &amp; 2.4.3'!$A$3:$H$273,7,0)</f>
        <v>4</v>
      </c>
      <c r="H228" s="160"/>
      <c r="I228" s="48" t="str">
        <f>VLOOKUP(A228,'[1]2.4.1 &amp; 2.4.3'!$A$3:$H$273,8,0)</f>
        <v>Yes</v>
      </c>
      <c r="J228" t="s">
        <v>24</v>
      </c>
      <c r="M228" s="69"/>
      <c r="N228" s="69"/>
    </row>
    <row r="229" spans="1:14" x14ac:dyDescent="0.25">
      <c r="A229" s="12" t="s">
        <v>217</v>
      </c>
      <c r="B229" s="5" t="str">
        <f>VLOOKUP(A229,'[1]2.4.1 &amp; 2.4.3'!$A$3:$H$273,2,0)</f>
        <v>AFMPY7378E</v>
      </c>
      <c r="C229" s="13" t="s">
        <v>13</v>
      </c>
      <c r="D229" s="5" t="s">
        <v>110</v>
      </c>
      <c r="E229" s="5" t="s">
        <v>15</v>
      </c>
      <c r="F229" s="8" t="str">
        <f>VLOOKUP(A229,'[1]2.4.1 &amp; 2.4.3'!$A$3:$H$273,6,0)</f>
        <v>2017-18</v>
      </c>
      <c r="G229" s="160">
        <f>VLOOKUP(A229,'[1]2.4.1 &amp; 2.4.3'!$A$3:$H$273,7,0)</f>
        <v>4</v>
      </c>
      <c r="H229" s="160"/>
      <c r="I229" s="48" t="str">
        <f>VLOOKUP(A229,'[1]2.4.1 &amp; 2.4.3'!$A$3:$H$273,8,0)</f>
        <v>Yes</v>
      </c>
      <c r="J229" t="s">
        <v>24</v>
      </c>
      <c r="M229" s="69"/>
      <c r="N229" s="69"/>
    </row>
    <row r="230" spans="1:14" x14ac:dyDescent="0.25">
      <c r="A230" s="32" t="s">
        <v>219</v>
      </c>
      <c r="B230" s="5" t="str">
        <f>VLOOKUP(A230,'[1]2.4.1 &amp; 2.4.3'!$A$3:$H$273,2,0)</f>
        <v>BGSPS4532A</v>
      </c>
      <c r="C230" s="33" t="s">
        <v>13</v>
      </c>
      <c r="D230" s="34" t="s">
        <v>22</v>
      </c>
      <c r="E230" s="5" t="s">
        <v>15</v>
      </c>
      <c r="F230" s="8" t="str">
        <f>VLOOKUP(A230,'[1]2.4.1 &amp; 2.4.3'!$A$3:$H$273,6,0)</f>
        <v>2017-18</v>
      </c>
      <c r="G230" s="160">
        <f>VLOOKUP(A230,'[1]2.4.1 &amp; 2.4.3'!$A$3:$H$273,7,0)</f>
        <v>4</v>
      </c>
      <c r="H230" s="160"/>
      <c r="I230" s="48" t="str">
        <f>VLOOKUP(A230,'[1]2.4.1 &amp; 2.4.3'!$A$3:$H$273,8,0)</f>
        <v>Yes</v>
      </c>
      <c r="J230" t="s">
        <v>24</v>
      </c>
      <c r="M230" s="69"/>
      <c r="N230" s="69"/>
    </row>
    <row r="231" spans="1:14" x14ac:dyDescent="0.25">
      <c r="A231" s="36" t="s">
        <v>221</v>
      </c>
      <c r="B231" s="5" t="str">
        <f>VLOOKUP(A231,'[1]2.4.1 &amp; 2.4.3'!$A$3:$H$273,2,0)</f>
        <v>CJGPM0973H</v>
      </c>
      <c r="C231" s="37" t="s">
        <v>102</v>
      </c>
      <c r="D231" s="38" t="s">
        <v>35</v>
      </c>
      <c r="E231" s="5" t="s">
        <v>15</v>
      </c>
      <c r="F231" s="8" t="str">
        <f>VLOOKUP(A231,'[1]2.4.1 &amp; 2.4.3'!$A$3:$H$273,6,0)</f>
        <v>2017-18</v>
      </c>
      <c r="G231" s="160">
        <f>VLOOKUP(A231,'[1]2.4.1 &amp; 2.4.3'!$A$3:$H$273,7,0)</f>
        <v>4</v>
      </c>
      <c r="H231" s="160"/>
      <c r="I231" s="48" t="str">
        <f>VLOOKUP(A231,'[1]2.4.1 &amp; 2.4.3'!$A$3:$H$273,8,0)</f>
        <v xml:space="preserve">Yes </v>
      </c>
      <c r="J231" t="s">
        <v>24</v>
      </c>
      <c r="K231" t="s">
        <v>168</v>
      </c>
      <c r="M231" s="69"/>
      <c r="N231" s="69"/>
    </row>
    <row r="232" spans="1:14" x14ac:dyDescent="0.25">
      <c r="A232" s="36" t="s">
        <v>223</v>
      </c>
      <c r="B232" s="5" t="str">
        <f>VLOOKUP(A232,'[1]2.4.1 &amp; 2.4.3'!$A$3:$H$273,2,0)</f>
        <v>APYPS8879L</v>
      </c>
      <c r="C232" s="37" t="s">
        <v>30</v>
      </c>
      <c r="D232" s="38" t="s">
        <v>14</v>
      </c>
      <c r="E232" s="5" t="s">
        <v>15</v>
      </c>
      <c r="F232" s="8" t="str">
        <f>VLOOKUP(A232,'[1]2.4.1 &amp; 2.4.3'!$A$3:$H$273,6,0)</f>
        <v>2017-18</v>
      </c>
      <c r="G232" s="160">
        <f>VLOOKUP(A232,'[1]2.4.1 &amp; 2.4.3'!$A$3:$H$273,7,0)</f>
        <v>4</v>
      </c>
      <c r="H232" s="160"/>
      <c r="I232" s="48" t="str">
        <f>VLOOKUP(A232,'[1]2.4.1 &amp; 2.4.3'!$A$3:$H$273,8,0)</f>
        <v>Yes</v>
      </c>
      <c r="J232" t="s">
        <v>24</v>
      </c>
      <c r="M232" s="69"/>
      <c r="N232" s="69"/>
    </row>
    <row r="233" spans="1:14" x14ac:dyDescent="0.25">
      <c r="A233" s="41" t="s">
        <v>225</v>
      </c>
      <c r="B233" s="5" t="str">
        <f>VLOOKUP(A233,'[1]2.4.1 &amp; 2.4.3'!$A$3:$H$273,2,0)</f>
        <v>ALBPG2302F</v>
      </c>
      <c r="C233" s="42" t="s">
        <v>13</v>
      </c>
      <c r="D233" s="43" t="s">
        <v>195</v>
      </c>
      <c r="E233" s="5" t="s">
        <v>15</v>
      </c>
      <c r="F233" s="8" t="str">
        <f>VLOOKUP(A233,'[1]2.4.1 &amp; 2.4.3'!$A$3:$H$273,6,0)</f>
        <v>2017-18</v>
      </c>
      <c r="G233" s="160">
        <f>VLOOKUP(A233,'[1]2.4.1 &amp; 2.4.3'!$A$3:$H$273,7,0)</f>
        <v>3</v>
      </c>
      <c r="H233" s="160"/>
      <c r="I233" s="48" t="str">
        <f>VLOOKUP(A233,'[1]2.4.1 &amp; 2.4.3'!$A$3:$H$273,8,0)</f>
        <v>Yes</v>
      </c>
      <c r="J233" t="s">
        <v>24</v>
      </c>
      <c r="M233" s="69"/>
      <c r="N233" s="69"/>
    </row>
    <row r="234" spans="1:14" x14ac:dyDescent="0.25">
      <c r="A234" s="12" t="s">
        <v>227</v>
      </c>
      <c r="B234" s="5" t="str">
        <f>VLOOKUP(A234,'[1]2.4.1 &amp; 2.4.3'!$A$3:$H$273,2,0)</f>
        <v>CLRPK8885R</v>
      </c>
      <c r="C234" s="13" t="s">
        <v>102</v>
      </c>
      <c r="D234" s="14" t="s">
        <v>195</v>
      </c>
      <c r="E234" s="5" t="s">
        <v>15</v>
      </c>
      <c r="F234" s="8" t="str">
        <f>VLOOKUP(A234,'[1]2.4.1 &amp; 2.4.3'!$A$3:$H$273,6,0)</f>
        <v>2017-18</v>
      </c>
      <c r="G234" s="160">
        <f>VLOOKUP(A234,'[1]2.4.1 &amp; 2.4.3'!$A$3:$H$273,7,0)</f>
        <v>3</v>
      </c>
      <c r="H234" s="160"/>
      <c r="I234" s="48" t="str">
        <f>VLOOKUP(A234,'[1]2.4.1 &amp; 2.4.3'!$A$3:$H$273,8,0)</f>
        <v>Yes</v>
      </c>
      <c r="J234" t="s">
        <v>24</v>
      </c>
      <c r="M234" s="69"/>
      <c r="N234" s="69"/>
    </row>
    <row r="235" spans="1:14" x14ac:dyDescent="0.25">
      <c r="A235" s="12" t="s">
        <v>229</v>
      </c>
      <c r="B235" s="5" t="str">
        <f>VLOOKUP(A235,'[1]2.4.1 &amp; 2.4.3'!$A$3:$H$273,2,0)</f>
        <v>AHOPJ5572P</v>
      </c>
      <c r="C235" s="13" t="s">
        <v>102</v>
      </c>
      <c r="D235" s="14" t="s">
        <v>195</v>
      </c>
      <c r="E235" s="5" t="s">
        <v>15</v>
      </c>
      <c r="F235" s="8" t="str">
        <f>VLOOKUP(A235,'[1]2.4.1 &amp; 2.4.3'!$A$3:$H$273,6,0)</f>
        <v>2017-18</v>
      </c>
      <c r="G235" s="160">
        <f>VLOOKUP(A235,'[1]2.4.1 &amp; 2.4.3'!$A$3:$H$273,7,0)</f>
        <v>3</v>
      </c>
      <c r="H235" s="160"/>
      <c r="I235" s="48" t="str">
        <f>VLOOKUP(A235,'[1]2.4.1 &amp; 2.4.3'!$A$3:$H$273,8,0)</f>
        <v>Yes</v>
      </c>
      <c r="J235" t="s">
        <v>24</v>
      </c>
      <c r="M235" s="69"/>
      <c r="N235" s="69"/>
    </row>
    <row r="236" spans="1:14" x14ac:dyDescent="0.25">
      <c r="A236" s="9" t="s">
        <v>231</v>
      </c>
      <c r="B236" s="5" t="str">
        <f>VLOOKUP(A236,'[1]2.4.1 &amp; 2.4.3'!$A$3:$H$273,2,0)</f>
        <v>ADDPV0431G</v>
      </c>
      <c r="C236" s="9" t="s">
        <v>30</v>
      </c>
      <c r="D236" s="14" t="s">
        <v>232</v>
      </c>
      <c r="E236" s="5" t="s">
        <v>15</v>
      </c>
      <c r="F236" s="8" t="str">
        <f>VLOOKUP(A236,'[1]2.4.1 &amp; 2.4.3'!$A$3:$H$273,6,0)</f>
        <v>2019-20</v>
      </c>
      <c r="G236" s="160">
        <f>VLOOKUP(A236,'[1]2.4.1 &amp; 2.4.3'!$A$3:$H$273,7,0)</f>
        <v>2</v>
      </c>
      <c r="H236" s="160"/>
      <c r="I236" s="48" t="str">
        <f>VLOOKUP(A236,'[1]2.4.1 &amp; 2.4.3'!$A$3:$H$273,8,0)</f>
        <v>Yes</v>
      </c>
      <c r="J236" t="s">
        <v>24</v>
      </c>
      <c r="M236" s="69"/>
      <c r="N236" s="69"/>
    </row>
    <row r="237" spans="1:14" x14ac:dyDescent="0.25">
      <c r="A237" s="118" t="s">
        <v>233</v>
      </c>
      <c r="B237" s="5" t="str">
        <f>VLOOKUP(A237,'[1]2.4.1 &amp; 2.4.3'!$A$3:$H$273,2,0)</f>
        <v>COPPK8568C</v>
      </c>
      <c r="C237" s="67" t="s">
        <v>234</v>
      </c>
      <c r="D237" s="90" t="s">
        <v>14</v>
      </c>
      <c r="E237" s="68" t="s">
        <v>23</v>
      </c>
      <c r="F237" s="8" t="str">
        <f>VLOOKUP(A237,'[1]2.4.1 &amp; 2.4.3'!$A$3:$H$273,6,0)</f>
        <v>2018-19</v>
      </c>
      <c r="G237" s="160">
        <f>VLOOKUP(A237,'[1]2.4.1 &amp; 2.4.3'!$A$3:$H$273,7,0)</f>
        <v>3</v>
      </c>
      <c r="H237" s="160"/>
      <c r="I237" s="48" t="str">
        <f>VLOOKUP(A237,'[1]2.4.1 &amp; 2.4.3'!$A$3:$H$273,8,0)</f>
        <v>Yes</v>
      </c>
      <c r="M237" s="69"/>
      <c r="N237" s="69"/>
    </row>
    <row r="238" spans="1:14" x14ac:dyDescent="0.25">
      <c r="A238" s="118" t="s">
        <v>236</v>
      </c>
      <c r="B238" s="5" t="str">
        <f>VLOOKUP(A238,'[1]2.4.1 &amp; 2.4.3'!$A$3:$H$273,2,0)</f>
        <v>CTIPK6506L</v>
      </c>
      <c r="C238" s="67" t="s">
        <v>234</v>
      </c>
      <c r="D238" s="90" t="s">
        <v>14</v>
      </c>
      <c r="E238" s="68" t="s">
        <v>23</v>
      </c>
      <c r="F238" s="8" t="str">
        <f>VLOOKUP(A238,'[1]2.4.1 &amp; 2.4.3'!$A$3:$H$273,6,0)</f>
        <v>2018-19</v>
      </c>
      <c r="G238" s="160">
        <f>VLOOKUP(A238,'[1]2.4.1 &amp; 2.4.3'!$A$3:$H$273,7,0)</f>
        <v>3</v>
      </c>
      <c r="H238" s="160"/>
      <c r="I238" s="48" t="str">
        <f>VLOOKUP(A238,'[1]2.4.1 &amp; 2.4.3'!$A$3:$H$273,8,0)</f>
        <v>Yes</v>
      </c>
      <c r="M238" s="69"/>
      <c r="N238" s="69"/>
    </row>
    <row r="239" spans="1:14" x14ac:dyDescent="0.25">
      <c r="A239" s="118" t="s">
        <v>237</v>
      </c>
      <c r="B239" s="5" t="str">
        <f>VLOOKUP(A239,'[1]2.4.1 &amp; 2.4.3'!$A$3:$H$273,2,0)</f>
        <v>BEPPM2568M</v>
      </c>
      <c r="C239" s="67" t="s">
        <v>234</v>
      </c>
      <c r="D239" s="90" t="s">
        <v>14</v>
      </c>
      <c r="E239" s="68" t="s">
        <v>23</v>
      </c>
      <c r="F239" s="8" t="str">
        <f>VLOOKUP(A239,'[1]2.4.1 &amp; 2.4.3'!$A$3:$H$273,6,0)</f>
        <v>2018-19</v>
      </c>
      <c r="G239" s="160">
        <f>VLOOKUP(A239,'[1]2.4.1 &amp; 2.4.3'!$A$3:$H$273,7,0)</f>
        <v>3</v>
      </c>
      <c r="H239" s="160"/>
      <c r="I239" s="48" t="str">
        <f>VLOOKUP(A239,'[1]2.4.1 &amp; 2.4.3'!$A$3:$H$273,8,0)</f>
        <v>Yes</v>
      </c>
      <c r="J239" t="s">
        <v>24</v>
      </c>
      <c r="M239" s="69"/>
      <c r="N239" s="69"/>
    </row>
    <row r="240" spans="1:14" x14ac:dyDescent="0.25">
      <c r="A240" s="118" t="s">
        <v>238</v>
      </c>
      <c r="B240" s="5" t="str">
        <f>VLOOKUP(A240,'[1]2.4.1 &amp; 2.4.3'!$A$3:$H$273,2,0)</f>
        <v>GCUPS8560P</v>
      </c>
      <c r="C240" s="67" t="s">
        <v>234</v>
      </c>
      <c r="D240" s="90" t="s">
        <v>14</v>
      </c>
      <c r="E240" s="68" t="s">
        <v>23</v>
      </c>
      <c r="F240" s="8" t="str">
        <f>VLOOKUP(A240,'[1]2.4.1 &amp; 2.4.3'!$A$3:$H$273,6,0)</f>
        <v>2018-19</v>
      </c>
      <c r="G240" s="160">
        <f>VLOOKUP(A240,'[1]2.4.1 &amp; 2.4.3'!$A$3:$H$273,7,0)</f>
        <v>3</v>
      </c>
      <c r="H240" s="160"/>
      <c r="I240" s="48" t="str">
        <f>VLOOKUP(A240,'[1]2.4.1 &amp; 2.4.3'!$A$3:$H$273,8,0)</f>
        <v>Yes</v>
      </c>
      <c r="M240" s="69"/>
      <c r="N240" s="69"/>
    </row>
    <row r="241" spans="1:14" x14ac:dyDescent="0.25">
      <c r="A241" s="118" t="s">
        <v>282</v>
      </c>
      <c r="B241" s="5" t="e">
        <f>VLOOKUP(A241,'[1]2.4.1 &amp; 2.4.3'!$A$3:$H$273,2,0)</f>
        <v>#N/A</v>
      </c>
      <c r="C241" s="67" t="s">
        <v>234</v>
      </c>
      <c r="D241" s="90" t="s">
        <v>14</v>
      </c>
      <c r="E241" s="68" t="s">
        <v>23</v>
      </c>
      <c r="F241" s="8" t="e">
        <f>VLOOKUP(A241,'[1]2.4.1 &amp; 2.4.3'!$A$3:$H$273,6,0)</f>
        <v>#N/A</v>
      </c>
      <c r="G241" s="160" t="e">
        <f>VLOOKUP(A241,'[1]2.4.1 &amp; 2.4.3'!$A$3:$H$273,7,0)</f>
        <v>#N/A</v>
      </c>
      <c r="H241" s="160"/>
      <c r="I241" s="48" t="e">
        <f>VLOOKUP(A241,'[1]2.4.1 &amp; 2.4.3'!$A$3:$H$273,8,0)</f>
        <v>#N/A</v>
      </c>
      <c r="M241" s="69"/>
      <c r="N241" s="69"/>
    </row>
    <row r="242" spans="1:14" x14ac:dyDescent="0.25">
      <c r="A242" s="118" t="s">
        <v>240</v>
      </c>
      <c r="B242" s="5" t="str">
        <f>VLOOKUP(A242,'[1]2.4.1 &amp; 2.4.3'!$A$3:$H$273,2,0)</f>
        <v>BVIPP8468H</v>
      </c>
      <c r="C242" s="67" t="s">
        <v>234</v>
      </c>
      <c r="D242" s="90" t="s">
        <v>14</v>
      </c>
      <c r="E242" s="68" t="s">
        <v>23</v>
      </c>
      <c r="F242" s="8" t="str">
        <f>VLOOKUP(A242,'[1]2.4.1 &amp; 2.4.3'!$A$3:$H$273,6,0)</f>
        <v>2018-19</v>
      </c>
      <c r="G242" s="160">
        <f>VLOOKUP(A242,'[1]2.4.1 &amp; 2.4.3'!$A$3:$H$273,7,0)</f>
        <v>3</v>
      </c>
      <c r="H242" s="160"/>
      <c r="I242" s="48" t="str">
        <f>VLOOKUP(A242,'[1]2.4.1 &amp; 2.4.3'!$A$3:$H$273,8,0)</f>
        <v>Yes</v>
      </c>
      <c r="J242" t="s">
        <v>24</v>
      </c>
      <c r="M242" s="69"/>
      <c r="N242" s="69"/>
    </row>
    <row r="243" spans="1:14" x14ac:dyDescent="0.25">
      <c r="A243" s="118" t="s">
        <v>241</v>
      </c>
      <c r="B243" s="5" t="str">
        <f>VLOOKUP(A243,'[1]2.4.1 &amp; 2.4.3'!$A$3:$H$273,2,0)</f>
        <v>FRCPS9781J</v>
      </c>
      <c r="C243" s="67" t="s">
        <v>234</v>
      </c>
      <c r="D243" s="90" t="s">
        <v>14</v>
      </c>
      <c r="E243" s="68" t="s">
        <v>23</v>
      </c>
      <c r="F243" s="8" t="str">
        <f>VLOOKUP(A243,'[1]2.4.1 &amp; 2.4.3'!$A$3:$H$273,6,0)</f>
        <v>2018-19</v>
      </c>
      <c r="G243" s="160">
        <f>VLOOKUP(A243,'[1]2.4.1 &amp; 2.4.3'!$A$3:$H$273,7,0)</f>
        <v>3</v>
      </c>
      <c r="H243" s="160"/>
      <c r="I243" s="48" t="str">
        <f>VLOOKUP(A243,'[1]2.4.1 &amp; 2.4.3'!$A$3:$H$273,8,0)</f>
        <v>Yes</v>
      </c>
      <c r="M243" s="69"/>
      <c r="N243" s="69"/>
    </row>
    <row r="244" spans="1:14" x14ac:dyDescent="0.25">
      <c r="A244" s="118" t="s">
        <v>242</v>
      </c>
      <c r="B244" s="5" t="str">
        <f>VLOOKUP(A244,'[1]2.4.1 &amp; 2.4.3'!$A$3:$H$273,2,0)</f>
        <v>CLTPS2630G</v>
      </c>
      <c r="C244" s="67" t="s">
        <v>234</v>
      </c>
      <c r="D244" s="90" t="s">
        <v>52</v>
      </c>
      <c r="E244" s="68" t="s">
        <v>23</v>
      </c>
      <c r="F244" s="8" t="str">
        <f>VLOOKUP(A244,'[1]2.4.1 &amp; 2.4.3'!$A$3:$H$273,6,0)</f>
        <v>2018-19</v>
      </c>
      <c r="G244" s="160">
        <f>VLOOKUP(A244,'[1]2.4.1 &amp; 2.4.3'!$A$3:$H$273,7,0)</f>
        <v>3</v>
      </c>
      <c r="H244" s="160"/>
      <c r="I244" s="48" t="str">
        <f>VLOOKUP(A244,'[1]2.4.1 &amp; 2.4.3'!$A$3:$H$273,8,0)</f>
        <v>Yes</v>
      </c>
      <c r="J244" t="s">
        <v>24</v>
      </c>
      <c r="K244" s="254" t="s">
        <v>439</v>
      </c>
      <c r="M244" s="69"/>
      <c r="N244" s="69"/>
    </row>
    <row r="245" spans="1:14" x14ac:dyDescent="0.25">
      <c r="A245" s="118" t="s">
        <v>243</v>
      </c>
      <c r="B245" s="5" t="str">
        <f>VLOOKUP(A245,'[1]2.4.1 &amp; 2.4.3'!$A$3:$H$273,2,0)</f>
        <v>CCVPK5080M</v>
      </c>
      <c r="C245" s="67" t="s">
        <v>234</v>
      </c>
      <c r="D245" s="90" t="s">
        <v>52</v>
      </c>
      <c r="E245" s="68" t="s">
        <v>23</v>
      </c>
      <c r="F245" s="8" t="str">
        <f>VLOOKUP(A245,'[1]2.4.1 &amp; 2.4.3'!$A$3:$H$273,6,0)</f>
        <v>2018-19</v>
      </c>
      <c r="G245" s="160">
        <f>VLOOKUP(A245,'[1]2.4.1 &amp; 2.4.3'!$A$3:$H$273,7,0)</f>
        <v>3</v>
      </c>
      <c r="H245" s="160"/>
      <c r="I245" s="48" t="str">
        <f>VLOOKUP(A245,'[1]2.4.1 &amp; 2.4.3'!$A$3:$H$273,8,0)</f>
        <v>Yes</v>
      </c>
      <c r="J245" t="s">
        <v>18</v>
      </c>
      <c r="K245" s="254"/>
      <c r="M245" s="69"/>
      <c r="N245" s="69"/>
    </row>
    <row r="246" spans="1:14" x14ac:dyDescent="0.25">
      <c r="A246" s="117" t="s">
        <v>244</v>
      </c>
      <c r="B246" s="5" t="str">
        <f>VLOOKUP(A246,'[1]2.4.1 &amp; 2.4.3'!$A$3:$H$273,2,0)</f>
        <v>DWWPK2255Q</v>
      </c>
      <c r="C246" s="67" t="s">
        <v>234</v>
      </c>
      <c r="D246" s="90" t="s">
        <v>52</v>
      </c>
      <c r="E246" s="68" t="s">
        <v>23</v>
      </c>
      <c r="F246" s="8" t="str">
        <f>VLOOKUP(A246,'[1]2.4.1 &amp; 2.4.3'!$A$3:$H$273,6,0)</f>
        <v>2018-19</v>
      </c>
      <c r="G246" s="160">
        <f>VLOOKUP(A246,'[1]2.4.1 &amp; 2.4.3'!$A$3:$H$273,7,0)</f>
        <v>3</v>
      </c>
      <c r="H246" s="160"/>
      <c r="I246" s="48" t="str">
        <f>VLOOKUP(A246,'[1]2.4.1 &amp; 2.4.3'!$A$3:$H$273,8,0)</f>
        <v>Yes</v>
      </c>
      <c r="J246" t="s">
        <v>18</v>
      </c>
      <c r="K246" s="254"/>
      <c r="M246" s="69"/>
      <c r="N246" s="69"/>
    </row>
    <row r="247" spans="1:14" x14ac:dyDescent="0.25">
      <c r="A247" s="117" t="s">
        <v>245</v>
      </c>
      <c r="B247" s="5" t="str">
        <f>VLOOKUP(A247,'[1]2.4.1 &amp; 2.4.3'!$A$3:$H$273,2,0)</f>
        <v>DTSPS3497D</v>
      </c>
      <c r="C247" s="67" t="s">
        <v>234</v>
      </c>
      <c r="D247" s="90" t="s">
        <v>52</v>
      </c>
      <c r="E247" s="68" t="s">
        <v>23</v>
      </c>
      <c r="F247" s="8" t="str">
        <f>VLOOKUP(A247,'[1]2.4.1 &amp; 2.4.3'!$A$3:$H$273,6,0)</f>
        <v>2018-19</v>
      </c>
      <c r="G247" s="160">
        <f>VLOOKUP(A247,'[1]2.4.1 &amp; 2.4.3'!$A$3:$H$273,7,0)</f>
        <v>3</v>
      </c>
      <c r="H247" s="160"/>
      <c r="I247" s="48" t="str">
        <f>VLOOKUP(A247,'[1]2.4.1 &amp; 2.4.3'!$A$3:$H$273,8,0)</f>
        <v>Yes</v>
      </c>
      <c r="J247" t="s">
        <v>18</v>
      </c>
      <c r="K247" s="254"/>
      <c r="M247" s="69"/>
      <c r="N247" s="69"/>
    </row>
    <row r="248" spans="1:14" x14ac:dyDescent="0.25">
      <c r="A248" s="117" t="s">
        <v>246</v>
      </c>
      <c r="B248" s="5" t="str">
        <f>VLOOKUP(A248,'[1]2.4.1 &amp; 2.4.3'!$A$3:$H$273,2,0)</f>
        <v>CLZPK8096E</v>
      </c>
      <c r="C248" s="67" t="s">
        <v>234</v>
      </c>
      <c r="D248" s="90" t="s">
        <v>52</v>
      </c>
      <c r="E248" s="68" t="s">
        <v>23</v>
      </c>
      <c r="F248" s="8" t="str">
        <f>VLOOKUP(A248,'[1]2.4.1 &amp; 2.4.3'!$A$3:$H$273,6,0)</f>
        <v>2018-19</v>
      </c>
      <c r="G248" s="160">
        <f>VLOOKUP(A248,'[1]2.4.1 &amp; 2.4.3'!$A$3:$H$273,7,0)</f>
        <v>3</v>
      </c>
      <c r="H248" s="160"/>
      <c r="I248" s="48" t="str">
        <f>VLOOKUP(A248,'[1]2.4.1 &amp; 2.4.3'!$A$3:$H$273,8,0)</f>
        <v>Yes</v>
      </c>
      <c r="J248" t="s">
        <v>18</v>
      </c>
      <c r="K248" s="254"/>
      <c r="M248" s="69"/>
      <c r="N248" s="69"/>
    </row>
    <row r="249" spans="1:14" x14ac:dyDescent="0.25">
      <c r="A249" s="118" t="s">
        <v>247</v>
      </c>
      <c r="B249" s="5" t="str">
        <f>VLOOKUP(A249,'[1]2.4.1 &amp; 2.4.3'!$A$3:$H$273,2,0)</f>
        <v>BPEPC8509N</v>
      </c>
      <c r="C249" s="67" t="s">
        <v>234</v>
      </c>
      <c r="D249" s="90" t="s">
        <v>52</v>
      </c>
      <c r="E249" s="68" t="s">
        <v>23</v>
      </c>
      <c r="F249" s="8" t="str">
        <f>VLOOKUP(A249,'[1]2.4.1 &amp; 2.4.3'!$A$3:$H$273,6,0)</f>
        <v>2018-19</v>
      </c>
      <c r="G249" s="160">
        <f>VLOOKUP(A249,'[1]2.4.1 &amp; 2.4.3'!$A$3:$H$273,7,0)</f>
        <v>3</v>
      </c>
      <c r="H249" s="160"/>
      <c r="I249" s="48" t="str">
        <f>VLOOKUP(A249,'[1]2.4.1 &amp; 2.4.3'!$A$3:$H$273,8,0)</f>
        <v>Yes</v>
      </c>
      <c r="J249" t="s">
        <v>18</v>
      </c>
      <c r="K249" s="254"/>
      <c r="M249" s="69"/>
      <c r="N249" s="69"/>
    </row>
    <row r="250" spans="1:14" x14ac:dyDescent="0.25">
      <c r="A250" s="129" t="s">
        <v>248</v>
      </c>
      <c r="B250" s="5" t="str">
        <f>VLOOKUP(A250,'[1]2.4.1 &amp; 2.4.3'!$A$3:$H$273,2,0)</f>
        <v>AZKPP9068L</v>
      </c>
      <c r="C250" s="13" t="s">
        <v>102</v>
      </c>
      <c r="D250" s="90" t="s">
        <v>22</v>
      </c>
      <c r="E250" s="68" t="s">
        <v>23</v>
      </c>
      <c r="F250" s="8" t="str">
        <f>VLOOKUP(A250,'[1]2.4.1 &amp; 2.4.3'!$A$3:$H$273,6,0)</f>
        <v>2017-18</v>
      </c>
      <c r="G250" s="160">
        <f>VLOOKUP(A250,'[1]2.4.1 &amp; 2.4.3'!$A$3:$H$273,7,0)</f>
        <v>4</v>
      </c>
      <c r="H250" s="160"/>
      <c r="I250" s="48" t="str">
        <f>VLOOKUP(A250,'[1]2.4.1 &amp; 2.4.3'!$A$3:$H$273,8,0)</f>
        <v>Yes</v>
      </c>
      <c r="J250" t="s">
        <v>18</v>
      </c>
      <c r="K250" s="145"/>
      <c r="M250" s="69"/>
      <c r="N250" s="69"/>
    </row>
    <row r="251" spans="1:14" x14ac:dyDescent="0.25">
      <c r="A251" s="129" t="s">
        <v>249</v>
      </c>
      <c r="B251" s="5" t="str">
        <f>VLOOKUP(A251,'[1]2.4.1 &amp; 2.4.3'!$A$3:$H$273,2,0)</f>
        <v>BPIPS5139C</v>
      </c>
      <c r="C251" s="13" t="s">
        <v>102</v>
      </c>
      <c r="D251" s="90" t="s">
        <v>22</v>
      </c>
      <c r="E251" s="68" t="s">
        <v>23</v>
      </c>
      <c r="F251" s="8" t="str">
        <f>VLOOKUP(A251,'[1]2.4.1 &amp; 2.4.3'!$A$3:$H$273,6,0)</f>
        <v>2018-19</v>
      </c>
      <c r="G251" s="160">
        <f>VLOOKUP(A251,'[1]2.4.1 &amp; 2.4.3'!$A$3:$H$273,7,0)</f>
        <v>3</v>
      </c>
      <c r="H251" s="160"/>
      <c r="I251" s="48" t="str">
        <f>VLOOKUP(A251,'[1]2.4.1 &amp; 2.4.3'!$A$3:$H$273,8,0)</f>
        <v>Yes</v>
      </c>
      <c r="M251" s="69"/>
      <c r="N251" s="69"/>
    </row>
    <row r="252" spans="1:14" x14ac:dyDescent="0.25">
      <c r="A252" s="129" t="s">
        <v>250</v>
      </c>
      <c r="B252" s="5" t="str">
        <f>VLOOKUP(A252,'[1]2.4.1 &amp; 2.4.3'!$A$3:$H$273,2,0)</f>
        <v>BIYPK1051J</v>
      </c>
      <c r="C252" s="13" t="s">
        <v>102</v>
      </c>
      <c r="D252" s="90" t="s">
        <v>22</v>
      </c>
      <c r="E252" s="68" t="s">
        <v>23</v>
      </c>
      <c r="F252" s="8" t="str">
        <f>VLOOKUP(A252,'[1]2.4.1 &amp; 2.4.3'!$A$3:$H$273,6,0)</f>
        <v>2018-19</v>
      </c>
      <c r="G252" s="160">
        <f>VLOOKUP(A252,'[1]2.4.1 &amp; 2.4.3'!$A$3:$H$273,7,0)</f>
        <v>3</v>
      </c>
      <c r="H252" s="160"/>
      <c r="I252" s="48" t="str">
        <f>VLOOKUP(A252,'[1]2.4.1 &amp; 2.4.3'!$A$3:$H$273,8,0)</f>
        <v>Yes</v>
      </c>
      <c r="J252" t="s">
        <v>24</v>
      </c>
      <c r="M252" s="69"/>
      <c r="N252" s="69"/>
    </row>
    <row r="253" spans="1:14" x14ac:dyDescent="0.25">
      <c r="A253" s="129" t="s">
        <v>251</v>
      </c>
      <c r="B253" s="5" t="str">
        <f>VLOOKUP(A253,'[1]2.4.1 &amp; 2.4.3'!$A$3:$H$273,2,0)</f>
        <v>ATVPR1222M</v>
      </c>
      <c r="C253" s="13" t="s">
        <v>102</v>
      </c>
      <c r="D253" s="90" t="s">
        <v>22</v>
      </c>
      <c r="E253" s="68" t="s">
        <v>23</v>
      </c>
      <c r="F253" s="8" t="str">
        <f>VLOOKUP(A253,'[1]2.4.1 &amp; 2.4.3'!$A$3:$H$273,6,0)</f>
        <v>2018-19</v>
      </c>
      <c r="G253" s="160">
        <f>VLOOKUP(A253,'[1]2.4.1 &amp; 2.4.3'!$A$3:$H$273,7,0)</f>
        <v>3</v>
      </c>
      <c r="H253" s="160"/>
      <c r="I253" s="48" t="str">
        <f>VLOOKUP(A253,'[1]2.4.1 &amp; 2.4.3'!$A$3:$H$273,8,0)</f>
        <v>Yes</v>
      </c>
      <c r="J253" t="s">
        <v>24</v>
      </c>
      <c r="M253" s="69"/>
      <c r="N253" s="69"/>
    </row>
    <row r="254" spans="1:14" x14ac:dyDescent="0.25">
      <c r="A254" s="129" t="s">
        <v>252</v>
      </c>
      <c r="B254" s="5" t="str">
        <f>VLOOKUP(A254,'[1]2.4.1 &amp; 2.4.3'!$A$3:$H$273,2,0)</f>
        <v>AXNPS1160M</v>
      </c>
      <c r="C254" s="13" t="s">
        <v>102</v>
      </c>
      <c r="D254" s="90" t="s">
        <v>22</v>
      </c>
      <c r="E254" s="68" t="s">
        <v>23</v>
      </c>
      <c r="F254" s="8" t="str">
        <f>VLOOKUP(A254,'[1]2.4.1 &amp; 2.4.3'!$A$3:$H$273,6,0)</f>
        <v>2018-19</v>
      </c>
      <c r="G254" s="160">
        <f>VLOOKUP(A254,'[1]2.4.1 &amp; 2.4.3'!$A$3:$H$273,7,0)</f>
        <v>3</v>
      </c>
      <c r="H254" s="160"/>
      <c r="I254" s="48" t="str">
        <f>VLOOKUP(A254,'[1]2.4.1 &amp; 2.4.3'!$A$3:$H$273,8,0)</f>
        <v>Yes</v>
      </c>
      <c r="J254" t="s">
        <v>24</v>
      </c>
      <c r="M254" s="69"/>
      <c r="N254" s="69"/>
    </row>
    <row r="255" spans="1:14" x14ac:dyDescent="0.25">
      <c r="A255" s="129" t="s">
        <v>253</v>
      </c>
      <c r="B255" s="5" t="str">
        <f>VLOOKUP(A255,'[1]2.4.1 &amp; 2.4.3'!$A$3:$H$273,2,0)</f>
        <v>ABAPU9024B</v>
      </c>
      <c r="C255" s="13" t="s">
        <v>102</v>
      </c>
      <c r="D255" s="90" t="s">
        <v>22</v>
      </c>
      <c r="E255" s="68" t="s">
        <v>23</v>
      </c>
      <c r="F255" s="8" t="str">
        <f>VLOOKUP(A255,'[1]2.4.1 &amp; 2.4.3'!$A$3:$H$273,6,0)</f>
        <v>2016-17</v>
      </c>
      <c r="G255" s="160">
        <f>VLOOKUP(A255,'[1]2.4.1 &amp; 2.4.3'!$A$3:$H$273,7,0)</f>
        <v>5</v>
      </c>
      <c r="H255" s="160"/>
      <c r="I255" s="48" t="str">
        <f>VLOOKUP(A255,'[1]2.4.1 &amp; 2.4.3'!$A$3:$H$273,8,0)</f>
        <v>Yes</v>
      </c>
      <c r="J255" t="s">
        <v>24</v>
      </c>
      <c r="M255" s="69"/>
      <c r="N255" s="69"/>
    </row>
    <row r="256" spans="1:14" x14ac:dyDescent="0.25">
      <c r="A256" s="117" t="s">
        <v>254</v>
      </c>
      <c r="B256" s="5" t="str">
        <f>VLOOKUP(A256,'[1]2.4.1 &amp; 2.4.3'!$A$3:$H$273,2,0)</f>
        <v>AELPY6359P</v>
      </c>
      <c r="C256" s="13" t="s">
        <v>102</v>
      </c>
      <c r="D256" s="90" t="s">
        <v>22</v>
      </c>
      <c r="E256" s="68" t="s">
        <v>23</v>
      </c>
      <c r="F256" s="8" t="str">
        <f>VLOOKUP(A256,'[1]2.4.1 &amp; 2.4.3'!$A$3:$H$273,6,0)</f>
        <v>2016-17</v>
      </c>
      <c r="G256" s="160">
        <f>VLOOKUP(A256,'[1]2.4.1 &amp; 2.4.3'!$A$3:$H$273,7,0)</f>
        <v>5</v>
      </c>
      <c r="H256" s="160"/>
      <c r="I256" s="48" t="str">
        <f>VLOOKUP(A256,'[1]2.4.1 &amp; 2.4.3'!$A$3:$H$273,8,0)</f>
        <v>2020-21</v>
      </c>
      <c r="J256" t="s">
        <v>24</v>
      </c>
      <c r="M256" s="69"/>
      <c r="N256" s="69"/>
    </row>
    <row r="257" spans="1:14" x14ac:dyDescent="0.25">
      <c r="A257" s="117" t="s">
        <v>283</v>
      </c>
      <c r="B257" s="5" t="str">
        <f>VLOOKUP(A257,'[1]2.4.1 &amp; 2.4.3'!$A$3:$H$273,2,0)</f>
        <v>BCPLA8818A</v>
      </c>
      <c r="C257" s="13" t="s">
        <v>102</v>
      </c>
      <c r="D257" s="90" t="s">
        <v>22</v>
      </c>
      <c r="E257" s="68" t="s">
        <v>23</v>
      </c>
      <c r="F257" s="8" t="str">
        <f>VLOOKUP(A257,'[1]2.4.1 &amp; 2.4.3'!$A$3:$H$273,6,0)</f>
        <v>2017-18</v>
      </c>
      <c r="G257" s="160">
        <f>VLOOKUP(A257,'[1]2.4.1 &amp; 2.4.3'!$A$3:$H$273,7,0)</f>
        <v>2</v>
      </c>
      <c r="H257" s="160"/>
      <c r="I257" s="48" t="str">
        <f>VLOOKUP(A257,'[1]2.4.1 &amp; 2.4.3'!$A$3:$H$273,8,0)</f>
        <v>2019-20</v>
      </c>
      <c r="J257" t="s">
        <v>24</v>
      </c>
      <c r="M257" s="69"/>
      <c r="N257" s="69"/>
    </row>
    <row r="258" spans="1:14" x14ac:dyDescent="0.25">
      <c r="A258" s="146" t="s">
        <v>317</v>
      </c>
      <c r="B258" s="5" t="str">
        <f>VLOOKUP(A258,'[1]2.4.1 &amp; 2.4.3'!$A$3:$H$273,2,0)</f>
        <v>NA</v>
      </c>
      <c r="C258" s="67" t="s">
        <v>165</v>
      </c>
      <c r="D258" s="90" t="s">
        <v>52</v>
      </c>
      <c r="E258" s="68" t="s">
        <v>23</v>
      </c>
      <c r="F258" s="8" t="str">
        <f>VLOOKUP(A258,'[1]2.4.1 &amp; 2.4.3'!$A$3:$H$273,6,0)</f>
        <v>2018-19</v>
      </c>
      <c r="G258" s="160">
        <f>VLOOKUP(A258,'[1]2.4.1 &amp; 2.4.3'!$A$3:$H$273,7,0)</f>
        <v>2</v>
      </c>
      <c r="H258" s="160"/>
      <c r="I258" s="48" t="str">
        <f>VLOOKUP(A258,'[1]2.4.1 &amp; 2.4.3'!$A$3:$H$273,8,0)</f>
        <v>2019-20</v>
      </c>
      <c r="M258" s="69"/>
      <c r="N258" s="69"/>
    </row>
    <row r="259" spans="1:14" x14ac:dyDescent="0.25">
      <c r="A259" s="118" t="s">
        <v>284</v>
      </c>
      <c r="B259" s="5" t="str">
        <f>VLOOKUP(A259,'[1]2.4.1 &amp; 2.4.3'!$A$3:$H$273,2,0)</f>
        <v>BEUPT9853S</v>
      </c>
      <c r="C259" s="77" t="s">
        <v>165</v>
      </c>
      <c r="D259" s="73" t="s">
        <v>31</v>
      </c>
      <c r="E259" s="112" t="s">
        <v>23</v>
      </c>
      <c r="F259" s="8" t="str">
        <f>VLOOKUP(A259,'[1]2.4.1 &amp; 2.4.3'!$A$3:$H$273,6,0)</f>
        <v>2019-20</v>
      </c>
      <c r="G259" s="160">
        <f>VLOOKUP(A259,'[1]2.4.1 &amp; 2.4.3'!$A$3:$H$273,7,0)</f>
        <v>1</v>
      </c>
      <c r="H259" s="160"/>
      <c r="I259" s="48" t="str">
        <f>VLOOKUP(A259,'[1]2.4.1 &amp; 2.4.3'!$A$3:$H$273,8,0)</f>
        <v>2020--21</v>
      </c>
      <c r="J259" t="s">
        <v>18</v>
      </c>
      <c r="K259" s="254" t="s">
        <v>439</v>
      </c>
      <c r="M259" s="69"/>
      <c r="N259" s="69"/>
    </row>
    <row r="260" spans="1:14" x14ac:dyDescent="0.25">
      <c r="A260" s="118" t="s">
        <v>285</v>
      </c>
      <c r="B260" s="5" t="e">
        <f>VLOOKUP(A260,'[1]2.4.1 &amp; 2.4.3'!$A$3:$H$273,2,0)</f>
        <v>#N/A</v>
      </c>
      <c r="C260" s="77" t="s">
        <v>165</v>
      </c>
      <c r="D260" s="73" t="s">
        <v>31</v>
      </c>
      <c r="E260" s="112" t="s">
        <v>23</v>
      </c>
      <c r="F260" s="8" t="e">
        <f>VLOOKUP(A260,'[1]2.4.1 &amp; 2.4.3'!$A$3:$H$273,6,0)</f>
        <v>#N/A</v>
      </c>
      <c r="G260" s="160" t="e">
        <f>VLOOKUP(A260,'[1]2.4.1 &amp; 2.4.3'!$A$3:$H$273,7,0)</f>
        <v>#N/A</v>
      </c>
      <c r="H260" s="160"/>
      <c r="I260" s="48" t="e">
        <f>VLOOKUP(A260,'[1]2.4.1 &amp; 2.4.3'!$A$3:$H$273,8,0)</f>
        <v>#N/A</v>
      </c>
      <c r="J260" t="s">
        <v>18</v>
      </c>
      <c r="K260" s="254"/>
      <c r="M260" s="69"/>
      <c r="N260" s="69"/>
    </row>
    <row r="261" spans="1:14" x14ac:dyDescent="0.25">
      <c r="A261" s="118" t="s">
        <v>286</v>
      </c>
      <c r="B261" s="5" t="e">
        <f>VLOOKUP(A261,'[1]2.4.1 &amp; 2.4.3'!$A$3:$H$273,2,0)</f>
        <v>#N/A</v>
      </c>
      <c r="C261" s="77" t="s">
        <v>165</v>
      </c>
      <c r="D261" s="73" t="s">
        <v>31</v>
      </c>
      <c r="E261" s="112" t="s">
        <v>23</v>
      </c>
      <c r="F261" s="8" t="e">
        <f>VLOOKUP(A261,'[1]2.4.1 &amp; 2.4.3'!$A$3:$H$273,6,0)</f>
        <v>#N/A</v>
      </c>
      <c r="G261" s="160" t="e">
        <f>VLOOKUP(A261,'[1]2.4.1 &amp; 2.4.3'!$A$3:$H$273,7,0)</f>
        <v>#N/A</v>
      </c>
      <c r="H261" s="160"/>
      <c r="I261" s="48" t="e">
        <f>VLOOKUP(A261,'[1]2.4.1 &amp; 2.4.3'!$A$3:$H$273,8,0)</f>
        <v>#N/A</v>
      </c>
      <c r="J261" t="s">
        <v>18</v>
      </c>
      <c r="K261" s="254"/>
      <c r="M261" s="69"/>
      <c r="N261" s="69"/>
    </row>
    <row r="262" spans="1:14" x14ac:dyDescent="0.25">
      <c r="A262" s="130" t="s">
        <v>275</v>
      </c>
      <c r="B262" s="5" t="str">
        <f>VLOOKUP(A262,'[1]2.4.1 &amp; 2.4.3'!$A$3:$H$273,2,0)</f>
        <v>BPGPP5972J</v>
      </c>
      <c r="C262" s="77" t="s">
        <v>165</v>
      </c>
      <c r="D262" s="73" t="s">
        <v>31</v>
      </c>
      <c r="E262" s="112" t="s">
        <v>23</v>
      </c>
      <c r="F262" s="8" t="str">
        <f>VLOOKUP(A262,'[1]2.4.1 &amp; 2.4.3'!$A$3:$H$273,6,0)</f>
        <v>2019-20</v>
      </c>
      <c r="G262" s="160">
        <f>VLOOKUP(A262,'[1]2.4.1 &amp; 2.4.3'!$A$3:$H$273,7,0)</f>
        <v>2</v>
      </c>
      <c r="H262" s="160"/>
      <c r="I262" s="48" t="str">
        <f>VLOOKUP(A262,'[1]2.4.1 &amp; 2.4.3'!$A$3:$H$273,8,0)</f>
        <v>Yes</v>
      </c>
      <c r="J262" t="s">
        <v>18</v>
      </c>
      <c r="K262" s="254"/>
      <c r="M262" s="69"/>
      <c r="N262" s="69"/>
    </row>
    <row r="263" spans="1:14" x14ac:dyDescent="0.25">
      <c r="A263" s="118" t="s">
        <v>287</v>
      </c>
      <c r="B263" s="5" t="e">
        <f>VLOOKUP(A263,'[1]2.4.1 &amp; 2.4.3'!$A$3:$H$273,2,0)</f>
        <v>#N/A</v>
      </c>
      <c r="C263" s="77" t="s">
        <v>165</v>
      </c>
      <c r="D263" s="73" t="s">
        <v>31</v>
      </c>
      <c r="E263" s="112" t="s">
        <v>23</v>
      </c>
      <c r="F263" s="8" t="e">
        <f>VLOOKUP(A263,'[1]2.4.1 &amp; 2.4.3'!$A$3:$H$273,6,0)</f>
        <v>#N/A</v>
      </c>
      <c r="G263" s="160" t="e">
        <f>VLOOKUP(A263,'[1]2.4.1 &amp; 2.4.3'!$A$3:$H$273,7,0)</f>
        <v>#N/A</v>
      </c>
      <c r="H263" s="160"/>
      <c r="I263" s="48" t="e">
        <f>VLOOKUP(A263,'[1]2.4.1 &amp; 2.4.3'!$A$3:$H$273,8,0)</f>
        <v>#N/A</v>
      </c>
      <c r="J263" t="s">
        <v>18</v>
      </c>
      <c r="K263" s="254"/>
      <c r="M263" s="69"/>
      <c r="N263" s="69"/>
    </row>
    <row r="264" spans="1:14" x14ac:dyDescent="0.25">
      <c r="A264" s="118" t="s">
        <v>288</v>
      </c>
      <c r="B264" s="5" t="str">
        <f>VLOOKUP(A264,'[1]2.4.1 &amp; 2.4.3'!$A$3:$H$273,2,0)</f>
        <v>BKMPB0606C</v>
      </c>
      <c r="C264" s="77" t="s">
        <v>165</v>
      </c>
      <c r="D264" s="73" t="s">
        <v>31</v>
      </c>
      <c r="E264" s="112" t="s">
        <v>23</v>
      </c>
      <c r="F264" s="8" t="str">
        <f>VLOOKUP(A264,'[1]2.4.1 &amp; 2.4.3'!$A$3:$H$273,6,0)</f>
        <v>2018-19</v>
      </c>
      <c r="G264" s="160">
        <f>VLOOKUP(A264,'[1]2.4.1 &amp; 2.4.3'!$A$3:$H$273,7,0)</f>
        <v>2</v>
      </c>
      <c r="H264" s="160"/>
      <c r="I264" s="48" t="str">
        <f>VLOOKUP(A264,'[1]2.4.1 &amp; 2.4.3'!$A$3:$H$273,8,0)</f>
        <v>2019-20</v>
      </c>
      <c r="J264" t="s">
        <v>18</v>
      </c>
      <c r="K264" s="254"/>
      <c r="M264" s="69"/>
      <c r="N264" s="69"/>
    </row>
    <row r="265" spans="1:14" x14ac:dyDescent="0.25">
      <c r="A265" s="131" t="s">
        <v>289</v>
      </c>
      <c r="B265" s="5" t="str">
        <f>VLOOKUP(A265,'[1]2.4.1 &amp; 2.4.3'!$A$3:$H$273,2,0)</f>
        <v>EHBPS7611K</v>
      </c>
      <c r="C265" s="84" t="s">
        <v>165</v>
      </c>
      <c r="D265" s="115" t="s">
        <v>31</v>
      </c>
      <c r="E265" s="112" t="s">
        <v>23</v>
      </c>
      <c r="F265" s="8" t="str">
        <f>VLOOKUP(A265,'[1]2.4.1 &amp; 2.4.3'!$A$3:$H$273,6,0)</f>
        <v>2018-19</v>
      </c>
      <c r="G265" s="160">
        <f>VLOOKUP(A265,'[1]2.4.1 &amp; 2.4.3'!$A$3:$H$273,7,0)</f>
        <v>2</v>
      </c>
      <c r="H265" s="160"/>
      <c r="I265" s="48" t="str">
        <f>VLOOKUP(A265,'[1]2.4.1 &amp; 2.4.3'!$A$3:$H$273,8,0)</f>
        <v>2019-20</v>
      </c>
      <c r="J265" t="s">
        <v>18</v>
      </c>
      <c r="K265" s="254"/>
      <c r="M265" s="69"/>
      <c r="N265" s="69"/>
    </row>
    <row r="266" spans="1:14" x14ac:dyDescent="0.25">
      <c r="A266" s="132" t="s">
        <v>457</v>
      </c>
      <c r="B266" s="5" t="e">
        <f>VLOOKUP(A266,'[1]2.4.1 &amp; 2.4.3'!$A$3:$H$273,2,0)</f>
        <v>#N/A</v>
      </c>
      <c r="C266" s="116" t="s">
        <v>165</v>
      </c>
      <c r="D266" s="115" t="s">
        <v>31</v>
      </c>
      <c r="E266" s="112" t="s">
        <v>23</v>
      </c>
      <c r="F266" s="8" t="e">
        <f>VLOOKUP(A266,'[1]2.4.1 &amp; 2.4.3'!$A$3:$H$273,6,0)</f>
        <v>#N/A</v>
      </c>
      <c r="G266" s="160" t="e">
        <f>VLOOKUP(A266,'[1]2.4.1 &amp; 2.4.3'!$A$3:$H$273,7,0)</f>
        <v>#N/A</v>
      </c>
      <c r="H266" s="160"/>
      <c r="I266" s="48" t="e">
        <f>VLOOKUP(A266,'[1]2.4.1 &amp; 2.4.3'!$A$3:$H$273,8,0)</f>
        <v>#N/A</v>
      </c>
      <c r="J266" t="s">
        <v>18</v>
      </c>
      <c r="K266" s="254"/>
      <c r="M266" s="69"/>
      <c r="N266" s="69"/>
    </row>
    <row r="267" spans="1:14" x14ac:dyDescent="0.25">
      <c r="A267" s="118" t="s">
        <v>290</v>
      </c>
      <c r="B267" s="5" t="str">
        <f>VLOOKUP(A267,'[1]2.4.1 &amp; 2.4.3'!$A$3:$H$273,2,0)</f>
        <v>BASPA4997F</v>
      </c>
      <c r="C267" s="67" t="s">
        <v>102</v>
      </c>
      <c r="D267" s="73" t="s">
        <v>195</v>
      </c>
      <c r="E267" s="68" t="s">
        <v>23</v>
      </c>
      <c r="F267" s="8" t="str">
        <f>VLOOKUP(A267,'[1]2.4.1 &amp; 2.4.3'!$A$3:$H$273,6,0)</f>
        <v>2018-19</v>
      </c>
      <c r="G267" s="160">
        <f>VLOOKUP(A267,'[1]2.4.1 &amp; 2.4.3'!$A$3:$H$273,7,0)</f>
        <v>2</v>
      </c>
      <c r="H267" s="160"/>
      <c r="I267" s="48" t="str">
        <f>VLOOKUP(A267,'[1]2.4.1 &amp; 2.4.3'!$A$3:$H$273,8,0)</f>
        <v>2019-20</v>
      </c>
      <c r="M267" s="69"/>
      <c r="N267" s="69"/>
    </row>
    <row r="268" spans="1:14" x14ac:dyDescent="0.25">
      <c r="A268" s="118" t="s">
        <v>291</v>
      </c>
      <c r="B268" s="5" t="str">
        <f>VLOOKUP(A268,'[1]2.4.1 &amp; 2.4.3'!$A$3:$H$273,2,0)</f>
        <v>FKQPP3333A</v>
      </c>
      <c r="C268" s="67" t="s">
        <v>102</v>
      </c>
      <c r="D268" s="73" t="s">
        <v>195</v>
      </c>
      <c r="E268" s="68" t="s">
        <v>23</v>
      </c>
      <c r="F268" s="8" t="str">
        <f>VLOOKUP(A268,'[1]2.4.1 &amp; 2.4.3'!$A$3:$H$273,6,0)</f>
        <v>2019-20</v>
      </c>
      <c r="G268" s="160">
        <f>VLOOKUP(A268,'[1]2.4.1 &amp; 2.4.3'!$A$3:$H$273,7,0)</f>
        <v>1</v>
      </c>
      <c r="H268" s="160"/>
      <c r="I268" s="48" t="str">
        <f>VLOOKUP(A268,'[1]2.4.1 &amp; 2.4.3'!$A$3:$H$273,8,0)</f>
        <v>2019-20</v>
      </c>
      <c r="M268" s="69"/>
      <c r="N268" s="69"/>
    </row>
    <row r="269" spans="1:14" x14ac:dyDescent="0.25">
      <c r="A269" s="118" t="s">
        <v>292</v>
      </c>
      <c r="B269" s="5" t="str">
        <f>VLOOKUP(A269,'[1]2.4.1 &amp; 2.4.3'!$A$3:$H$273,2,0)</f>
        <v>NA</v>
      </c>
      <c r="C269" s="67" t="s">
        <v>102</v>
      </c>
      <c r="D269" s="73" t="s">
        <v>195</v>
      </c>
      <c r="E269" s="68" t="s">
        <v>23</v>
      </c>
      <c r="F269" s="8" t="str">
        <f>VLOOKUP(A269,'[1]2.4.1 &amp; 2.4.3'!$A$3:$H$273,6,0)</f>
        <v>2019-20</v>
      </c>
      <c r="G269" s="160">
        <f>VLOOKUP(A269,'[1]2.4.1 &amp; 2.4.3'!$A$3:$H$273,7,0)</f>
        <v>1</v>
      </c>
      <c r="H269" s="160"/>
      <c r="I269" s="48" t="str">
        <f>VLOOKUP(A269,'[1]2.4.1 &amp; 2.4.3'!$A$3:$H$273,8,0)</f>
        <v>2019-20</v>
      </c>
      <c r="M269" s="69"/>
      <c r="N269" s="69"/>
    </row>
    <row r="270" spans="1:14" x14ac:dyDescent="0.25">
      <c r="A270" s="118" t="s">
        <v>293</v>
      </c>
      <c r="B270" s="5" t="str">
        <f>VLOOKUP(A270,'[1]2.4.1 &amp; 2.4.3'!$A$3:$H$273,2,0)</f>
        <v>GKTPS0597B</v>
      </c>
      <c r="C270" s="77" t="s">
        <v>165</v>
      </c>
      <c r="D270" s="73" t="s">
        <v>35</v>
      </c>
      <c r="E270" s="68" t="s">
        <v>23</v>
      </c>
      <c r="F270" s="8" t="str">
        <f>VLOOKUP(A270,'[1]2.4.1 &amp; 2.4.3'!$A$3:$H$273,6,0)</f>
        <v>2019-20</v>
      </c>
      <c r="G270" s="160">
        <f>VLOOKUP(A270,'[1]2.4.1 &amp; 2.4.3'!$A$3:$H$273,7,0)</f>
        <v>1</v>
      </c>
      <c r="H270" s="160"/>
      <c r="I270" s="48" t="str">
        <f>VLOOKUP(A270,'[1]2.4.1 &amp; 2.4.3'!$A$3:$H$273,8,0)</f>
        <v>2019-20</v>
      </c>
      <c r="J270" t="s">
        <v>18</v>
      </c>
      <c r="K270" s="254" t="s">
        <v>439</v>
      </c>
      <c r="M270" s="69"/>
      <c r="N270" s="69"/>
    </row>
    <row r="271" spans="1:14" x14ac:dyDescent="0.25">
      <c r="A271" s="118" t="s">
        <v>294</v>
      </c>
      <c r="B271" s="5" t="str">
        <f>VLOOKUP(A271,'[1]2.4.1 &amp; 2.4.3'!$A$3:$H$273,2,0)</f>
        <v>CGJPM4131P</v>
      </c>
      <c r="C271" s="77" t="s">
        <v>165</v>
      </c>
      <c r="D271" s="73" t="s">
        <v>35</v>
      </c>
      <c r="E271" s="68" t="s">
        <v>23</v>
      </c>
      <c r="F271" s="8" t="str">
        <f>VLOOKUP(A271,'[1]2.4.1 &amp; 2.4.3'!$A$3:$H$273,6,0)</f>
        <v>2019-20</v>
      </c>
      <c r="G271" s="160">
        <f>VLOOKUP(A271,'[1]2.4.1 &amp; 2.4.3'!$A$3:$H$273,7,0)</f>
        <v>1</v>
      </c>
      <c r="H271" s="160"/>
      <c r="I271" s="48" t="str">
        <f>VLOOKUP(A271,'[1]2.4.1 &amp; 2.4.3'!$A$3:$H$273,8,0)</f>
        <v>2019-20</v>
      </c>
      <c r="J271" t="s">
        <v>18</v>
      </c>
      <c r="K271" s="254"/>
      <c r="M271" s="69"/>
      <c r="N271" s="69"/>
    </row>
    <row r="272" spans="1:14" x14ac:dyDescent="0.25">
      <c r="A272" s="118" t="s">
        <v>295</v>
      </c>
      <c r="B272" s="5" t="str">
        <f>VLOOKUP(A272,'[1]2.4.1 &amp; 2.4.3'!$A$3:$H$273,2,0)</f>
        <v>DOEPS2199M</v>
      </c>
      <c r="C272" s="77" t="s">
        <v>165</v>
      </c>
      <c r="D272" s="73" t="s">
        <v>35</v>
      </c>
      <c r="E272" s="68" t="s">
        <v>23</v>
      </c>
      <c r="F272" s="8" t="str">
        <f>VLOOKUP(A272,'[1]2.4.1 &amp; 2.4.3'!$A$3:$H$273,6,0)</f>
        <v>2019-20</v>
      </c>
      <c r="G272" s="160">
        <f>VLOOKUP(A272,'[1]2.4.1 &amp; 2.4.3'!$A$3:$H$273,7,0)</f>
        <v>1</v>
      </c>
      <c r="H272" s="160"/>
      <c r="I272" s="48" t="str">
        <f>VLOOKUP(A272,'[1]2.4.1 &amp; 2.4.3'!$A$3:$H$273,8,0)</f>
        <v>2019-20</v>
      </c>
      <c r="J272" t="s">
        <v>18</v>
      </c>
      <c r="K272" s="254"/>
      <c r="M272" s="69"/>
      <c r="N272" s="69"/>
    </row>
    <row r="273" spans="1:14" x14ac:dyDescent="0.25">
      <c r="A273" s="118" t="s">
        <v>296</v>
      </c>
      <c r="B273" s="5" t="e">
        <f>VLOOKUP(A273,'[1]2.4.1 &amp; 2.4.3'!$A$3:$H$273,2,0)</f>
        <v>#N/A</v>
      </c>
      <c r="C273" s="77" t="s">
        <v>165</v>
      </c>
      <c r="D273" s="73" t="s">
        <v>35</v>
      </c>
      <c r="E273" s="68" t="s">
        <v>23</v>
      </c>
      <c r="F273" s="8" t="e">
        <f>VLOOKUP(A273,'[1]2.4.1 &amp; 2.4.3'!$A$3:$H$273,6,0)</f>
        <v>#N/A</v>
      </c>
      <c r="G273" s="160" t="e">
        <f>VLOOKUP(A273,'[1]2.4.1 &amp; 2.4.3'!$A$3:$H$273,7,0)</f>
        <v>#N/A</v>
      </c>
      <c r="H273" s="160"/>
      <c r="I273" s="48" t="e">
        <f>VLOOKUP(A273,'[1]2.4.1 &amp; 2.4.3'!$A$3:$H$273,8,0)</f>
        <v>#N/A</v>
      </c>
      <c r="J273" t="s">
        <v>18</v>
      </c>
      <c r="K273" s="254"/>
      <c r="M273" s="69"/>
      <c r="N273" s="69"/>
    </row>
    <row r="274" spans="1:14" x14ac:dyDescent="0.25">
      <c r="A274" s="118" t="s">
        <v>266</v>
      </c>
      <c r="B274" s="5" t="str">
        <f>VLOOKUP(A274,'[1]2.4.1 &amp; 2.4.3'!$A$3:$H$273,2,0)</f>
        <v>AYBPV3917E</v>
      </c>
      <c r="C274" s="77" t="s">
        <v>165</v>
      </c>
      <c r="D274" s="73" t="s">
        <v>35</v>
      </c>
      <c r="E274" s="68" t="s">
        <v>23</v>
      </c>
      <c r="F274" s="8" t="str">
        <f>VLOOKUP(A274,'[1]2.4.1 &amp; 2.4.3'!$A$3:$H$273,6,0)</f>
        <v>2019-20</v>
      </c>
      <c r="G274" s="160">
        <f>VLOOKUP(A274,'[1]2.4.1 &amp; 2.4.3'!$A$3:$H$273,7,0)</f>
        <v>2</v>
      </c>
      <c r="H274" s="160"/>
      <c r="I274" s="48" t="str">
        <f>VLOOKUP(A274,'[1]2.4.1 &amp; 2.4.3'!$A$3:$H$273,8,0)</f>
        <v>Yes</v>
      </c>
      <c r="J274" t="s">
        <v>18</v>
      </c>
      <c r="K274" s="254"/>
      <c r="M274" s="69"/>
      <c r="N274" s="69"/>
    </row>
    <row r="275" spans="1:14" x14ac:dyDescent="0.25">
      <c r="A275" s="118" t="s">
        <v>267</v>
      </c>
      <c r="B275" s="5" t="str">
        <f>VLOOKUP(A275,'[1]2.4.1 &amp; 2.4.3'!$A$3:$H$273,2,0)</f>
        <v>JHOPS2916F</v>
      </c>
      <c r="C275" s="77" t="s">
        <v>165</v>
      </c>
      <c r="D275" s="73" t="s">
        <v>35</v>
      </c>
      <c r="E275" s="68" t="s">
        <v>23</v>
      </c>
      <c r="F275" s="8" t="str">
        <f>VLOOKUP(A275,'[1]2.4.1 &amp; 2.4.3'!$A$3:$H$273,6,0)</f>
        <v>2019-20</v>
      </c>
      <c r="G275" s="160">
        <f>VLOOKUP(A275,'[1]2.4.1 &amp; 2.4.3'!$A$3:$H$273,7,0)</f>
        <v>2</v>
      </c>
      <c r="H275" s="160"/>
      <c r="I275" s="48" t="str">
        <f>VLOOKUP(A275,'[1]2.4.1 &amp; 2.4.3'!$A$3:$H$273,8,0)</f>
        <v>Yes</v>
      </c>
      <c r="J275" t="s">
        <v>18</v>
      </c>
      <c r="K275" s="254"/>
      <c r="M275" s="69"/>
      <c r="N275" s="69"/>
    </row>
    <row r="276" spans="1:14" x14ac:dyDescent="0.25">
      <c r="A276" s="118" t="s">
        <v>268</v>
      </c>
      <c r="B276" s="5" t="str">
        <f>VLOOKUP(A276,'[1]2.4.1 &amp; 2.4.3'!$A$3:$H$273,2,0)</f>
        <v>FUYPS9078D</v>
      </c>
      <c r="C276" s="77" t="s">
        <v>165</v>
      </c>
      <c r="D276" s="73" t="s">
        <v>35</v>
      </c>
      <c r="E276" s="68" t="s">
        <v>23</v>
      </c>
      <c r="F276" s="8" t="str">
        <f>VLOOKUP(A276,'[1]2.4.1 &amp; 2.4.3'!$A$3:$H$273,6,0)</f>
        <v>2019-20</v>
      </c>
      <c r="G276" s="160">
        <f>VLOOKUP(A276,'[1]2.4.1 &amp; 2.4.3'!$A$3:$H$273,7,0)</f>
        <v>2</v>
      </c>
      <c r="H276" s="160"/>
      <c r="I276" s="48" t="str">
        <f>VLOOKUP(A276,'[1]2.4.1 &amp; 2.4.3'!$A$3:$H$273,8,0)</f>
        <v>Yes</v>
      </c>
      <c r="J276" t="s">
        <v>18</v>
      </c>
      <c r="K276" s="254"/>
      <c r="M276" s="69"/>
      <c r="N276" s="69"/>
    </row>
    <row r="277" spans="1:14" x14ac:dyDescent="0.25">
      <c r="A277" s="118" t="s">
        <v>297</v>
      </c>
      <c r="B277" s="5" t="e">
        <f>VLOOKUP(A277,'[1]2.4.1 &amp; 2.4.3'!$A$3:$H$273,2,0)</f>
        <v>#N/A</v>
      </c>
      <c r="C277" s="67" t="s">
        <v>102</v>
      </c>
      <c r="D277" s="73" t="s">
        <v>27</v>
      </c>
      <c r="E277" s="68" t="s">
        <v>23</v>
      </c>
      <c r="F277" s="8" t="e">
        <f>VLOOKUP(A277,'[1]2.4.1 &amp; 2.4.3'!$A$3:$H$273,6,0)</f>
        <v>#N/A</v>
      </c>
      <c r="G277" s="160" t="e">
        <f>VLOOKUP(A277,'[1]2.4.1 &amp; 2.4.3'!$A$3:$H$273,7,0)</f>
        <v>#N/A</v>
      </c>
      <c r="H277" s="160"/>
      <c r="I277" s="48" t="e">
        <f>VLOOKUP(A277,'[1]2.4.1 &amp; 2.4.3'!$A$3:$H$273,8,0)</f>
        <v>#N/A</v>
      </c>
      <c r="J277" t="s">
        <v>18</v>
      </c>
      <c r="K277" s="254" t="s">
        <v>439</v>
      </c>
      <c r="M277" s="69"/>
      <c r="N277" s="69"/>
    </row>
    <row r="278" spans="1:14" x14ac:dyDescent="0.25">
      <c r="A278" s="133" t="s">
        <v>298</v>
      </c>
      <c r="B278" s="5" t="str">
        <f>VLOOKUP(A278,'[1]2.4.1 &amp; 2.4.3'!$A$3:$H$273,2,0)</f>
        <v>EGHPS9894B</v>
      </c>
      <c r="C278" s="67" t="s">
        <v>102</v>
      </c>
      <c r="D278" s="93" t="s">
        <v>27</v>
      </c>
      <c r="E278" s="38" t="s">
        <v>23</v>
      </c>
      <c r="F278" s="8" t="str">
        <f>VLOOKUP(A278,'[1]2.4.1 &amp; 2.4.3'!$A$3:$H$273,6,0)</f>
        <v>2019-20</v>
      </c>
      <c r="G278" s="160">
        <f>VLOOKUP(A278,'[1]2.4.1 &amp; 2.4.3'!$A$3:$H$273,7,0)</f>
        <v>1</v>
      </c>
      <c r="H278" s="160"/>
      <c r="I278" s="48" t="str">
        <f>VLOOKUP(A278,'[1]2.4.1 &amp; 2.4.3'!$A$3:$H$273,8,0)</f>
        <v>2020-21</v>
      </c>
      <c r="J278" t="s">
        <v>18</v>
      </c>
      <c r="K278" s="254"/>
      <c r="M278" s="69"/>
      <c r="N278" s="69"/>
    </row>
    <row r="279" spans="1:14" x14ac:dyDescent="0.25">
      <c r="A279" s="134" t="s">
        <v>299</v>
      </c>
      <c r="B279" s="5" t="e">
        <f>VLOOKUP(A279,'[1]2.4.1 &amp; 2.4.3'!$A$3:$H$273,2,0)</f>
        <v>#N/A</v>
      </c>
      <c r="C279" s="67" t="s">
        <v>102</v>
      </c>
      <c r="D279" s="93" t="s">
        <v>27</v>
      </c>
      <c r="E279" s="38" t="s">
        <v>23</v>
      </c>
      <c r="F279" s="8" t="e">
        <f>VLOOKUP(A279,'[1]2.4.1 &amp; 2.4.3'!$A$3:$H$273,6,0)</f>
        <v>#N/A</v>
      </c>
      <c r="G279" s="160" t="e">
        <f>VLOOKUP(A279,'[1]2.4.1 &amp; 2.4.3'!$A$3:$H$273,7,0)</f>
        <v>#N/A</v>
      </c>
      <c r="H279" s="160"/>
      <c r="I279" s="48" t="e">
        <f>VLOOKUP(A279,'[1]2.4.1 &amp; 2.4.3'!$A$3:$H$273,8,0)</f>
        <v>#N/A</v>
      </c>
      <c r="J279" t="s">
        <v>18</v>
      </c>
      <c r="K279" s="254"/>
      <c r="M279" s="69"/>
      <c r="N279" s="69"/>
    </row>
    <row r="280" spans="1:14" x14ac:dyDescent="0.25">
      <c r="A280" s="133" t="s">
        <v>300</v>
      </c>
      <c r="B280" s="5" t="str">
        <f>VLOOKUP(A280,'[1]2.4.1 &amp; 2.4.3'!$A$3:$H$273,2,0)</f>
        <v>AXWPM1478P</v>
      </c>
      <c r="C280" s="67" t="s">
        <v>102</v>
      </c>
      <c r="D280" s="93" t="s">
        <v>27</v>
      </c>
      <c r="E280" s="38" t="s">
        <v>23</v>
      </c>
      <c r="F280" s="8" t="str">
        <f>VLOOKUP(A280,'[1]2.4.1 &amp; 2.4.3'!$A$3:$H$273,6,0)</f>
        <v>2019-20</v>
      </c>
      <c r="G280" s="160">
        <f>VLOOKUP(A280,'[1]2.4.1 &amp; 2.4.3'!$A$3:$H$273,7,0)</f>
        <v>1</v>
      </c>
      <c r="H280" s="160"/>
      <c r="I280" s="48" t="str">
        <f>VLOOKUP(A280,'[1]2.4.1 &amp; 2.4.3'!$A$3:$H$273,8,0)</f>
        <v>2020-21</v>
      </c>
      <c r="J280" t="s">
        <v>18</v>
      </c>
      <c r="K280" s="254"/>
      <c r="M280" s="69"/>
      <c r="N280" s="69"/>
    </row>
    <row r="281" spans="1:14" x14ac:dyDescent="0.25">
      <c r="A281" s="133" t="s">
        <v>301</v>
      </c>
      <c r="B281" s="5" t="str">
        <f>VLOOKUP(A281,'[1]2.4.1 &amp; 2.4.3'!$A$3:$H$273,2,0)</f>
        <v>AOBPY4609N</v>
      </c>
      <c r="C281" s="67" t="s">
        <v>102</v>
      </c>
      <c r="D281" s="93" t="s">
        <v>27</v>
      </c>
      <c r="E281" s="38" t="s">
        <v>23</v>
      </c>
      <c r="F281" s="8" t="str">
        <f>VLOOKUP(A281,'[1]2.4.1 &amp; 2.4.3'!$A$3:$H$273,6,0)</f>
        <v>2019-20</v>
      </c>
      <c r="G281" s="160">
        <f>VLOOKUP(A281,'[1]2.4.1 &amp; 2.4.3'!$A$3:$H$273,7,0)</f>
        <v>1</v>
      </c>
      <c r="H281" s="160"/>
      <c r="I281" s="48" t="str">
        <f>VLOOKUP(A281,'[1]2.4.1 &amp; 2.4.3'!$A$3:$H$273,8,0)</f>
        <v>2020-21</v>
      </c>
      <c r="J281" t="s">
        <v>18</v>
      </c>
      <c r="K281" s="254"/>
      <c r="M281" s="69"/>
      <c r="N281" s="69"/>
    </row>
    <row r="282" spans="1:14" x14ac:dyDescent="0.25">
      <c r="A282" s="118" t="s">
        <v>302</v>
      </c>
      <c r="B282" s="5" t="str">
        <f>VLOOKUP(A282,'[1]2.4.1 &amp; 2.4.3'!$A$3:$H$273,2,0)</f>
        <v>BOYPM8633L</v>
      </c>
      <c r="C282" s="77" t="s">
        <v>165</v>
      </c>
      <c r="D282" s="74" t="s">
        <v>14</v>
      </c>
      <c r="E282" s="68" t="s">
        <v>23</v>
      </c>
      <c r="F282" s="8" t="str">
        <f>VLOOKUP(A282,'[1]2.4.1 &amp; 2.4.3'!$A$3:$H$273,6,0)</f>
        <v>2018-19</v>
      </c>
      <c r="G282" s="160">
        <f>VLOOKUP(A282,'[1]2.4.1 &amp; 2.4.3'!$A$3:$H$273,7,0)</f>
        <v>2</v>
      </c>
      <c r="H282" s="160"/>
      <c r="I282" s="48" t="str">
        <f>VLOOKUP(A282,'[1]2.4.1 &amp; 2.4.3'!$A$3:$H$273,8,0)</f>
        <v>2019-20</v>
      </c>
      <c r="M282" s="69"/>
      <c r="N282" s="69"/>
    </row>
    <row r="283" spans="1:14" x14ac:dyDescent="0.25">
      <c r="A283" s="118" t="s">
        <v>303</v>
      </c>
      <c r="B283" s="5" t="str">
        <f>VLOOKUP(A283,'[1]2.4.1 &amp; 2.4.3'!$A$3:$H$273,2,0)</f>
        <v>AOFPC7957M</v>
      </c>
      <c r="C283" s="77" t="s">
        <v>165</v>
      </c>
      <c r="D283" s="74" t="s">
        <v>14</v>
      </c>
      <c r="E283" s="68" t="s">
        <v>23</v>
      </c>
      <c r="F283" s="8" t="str">
        <f>VLOOKUP(A283,'[1]2.4.1 &amp; 2.4.3'!$A$3:$H$273,6,0)</f>
        <v>2019-20</v>
      </c>
      <c r="G283" s="160">
        <f>VLOOKUP(A283,'[1]2.4.1 &amp; 2.4.3'!$A$3:$H$273,7,0)</f>
        <v>1</v>
      </c>
      <c r="H283" s="160"/>
      <c r="I283" s="48" t="str">
        <f>VLOOKUP(A283,'[1]2.4.1 &amp; 2.4.3'!$A$3:$H$273,8,0)</f>
        <v>2019-20</v>
      </c>
      <c r="M283" s="69"/>
      <c r="N283" s="69"/>
    </row>
    <row r="284" spans="1:14" x14ac:dyDescent="0.25">
      <c r="A284" s="117" t="s">
        <v>277</v>
      </c>
      <c r="B284" s="5" t="str">
        <f>VLOOKUP(A284,'[1]2.4.1 &amp; 2.4.3'!$A$3:$H$273,2,0)</f>
        <v>APYPB1869B</v>
      </c>
      <c r="C284" s="67" t="s">
        <v>165</v>
      </c>
      <c r="D284" s="73" t="s">
        <v>22</v>
      </c>
      <c r="E284" s="68" t="s">
        <v>23</v>
      </c>
      <c r="F284" s="8" t="str">
        <f>VLOOKUP(A284,'[1]2.4.1 &amp; 2.4.3'!$A$3:$H$273,6,0)</f>
        <v>2019-20</v>
      </c>
      <c r="G284" s="160">
        <f>VLOOKUP(A284,'[1]2.4.1 &amp; 2.4.3'!$A$3:$H$273,7,0)</f>
        <v>2</v>
      </c>
      <c r="H284" s="160"/>
      <c r="I284" s="48" t="str">
        <f>VLOOKUP(A284,'[1]2.4.1 &amp; 2.4.3'!$A$3:$H$273,8,0)</f>
        <v>Yes</v>
      </c>
      <c r="J284" t="s">
        <v>24</v>
      </c>
      <c r="M284" s="69"/>
      <c r="N284" s="69"/>
    </row>
    <row r="285" spans="1:14" x14ac:dyDescent="0.25">
      <c r="A285" s="117" t="s">
        <v>304</v>
      </c>
      <c r="B285" s="5" t="str">
        <f>VLOOKUP(A285,'[1]2.4.1 &amp; 2.4.3'!$A$3:$H$273,2,0)</f>
        <v>DYUPP7263R</v>
      </c>
      <c r="C285" s="67" t="s">
        <v>165</v>
      </c>
      <c r="D285" s="73" t="s">
        <v>22</v>
      </c>
      <c r="E285" s="68" t="s">
        <v>23</v>
      </c>
      <c r="F285" s="8" t="str">
        <f>VLOOKUP(A285,'[1]2.4.1 &amp; 2.4.3'!$A$3:$H$273,6,0)</f>
        <v>2019-20</v>
      </c>
      <c r="G285" s="160">
        <f>VLOOKUP(A285,'[1]2.4.1 &amp; 2.4.3'!$A$3:$H$273,7,0)</f>
        <v>1</v>
      </c>
      <c r="H285" s="160"/>
      <c r="I285" s="48" t="str">
        <f>VLOOKUP(A285,'[1]2.4.1 &amp; 2.4.3'!$A$3:$H$273,8,0)</f>
        <v>2019-20</v>
      </c>
      <c r="M285" s="69"/>
      <c r="N285" s="69"/>
    </row>
    <row r="286" spans="1:14" x14ac:dyDescent="0.25">
      <c r="A286" s="117" t="s">
        <v>278</v>
      </c>
      <c r="B286" s="5" t="str">
        <f>VLOOKUP(A286,'[1]2.4.1 &amp; 2.4.3'!$A$3:$H$273,2,0)</f>
        <v>AMNPA1049E</v>
      </c>
      <c r="C286" s="67" t="s">
        <v>165</v>
      </c>
      <c r="D286" s="73" t="s">
        <v>22</v>
      </c>
      <c r="E286" s="68" t="s">
        <v>23</v>
      </c>
      <c r="F286" s="8" t="str">
        <f>VLOOKUP(A286,'[1]2.4.1 &amp; 2.4.3'!$A$3:$H$273,6,0)</f>
        <v>2019-20</v>
      </c>
      <c r="G286" s="160">
        <f>VLOOKUP(A286,'[1]2.4.1 &amp; 2.4.3'!$A$3:$H$273,7,0)</f>
        <v>2</v>
      </c>
      <c r="H286" s="160"/>
      <c r="I286" s="48" t="str">
        <f>VLOOKUP(A286,'[1]2.4.1 &amp; 2.4.3'!$A$3:$H$273,8,0)</f>
        <v>Yes</v>
      </c>
      <c r="J286" t="s">
        <v>24</v>
      </c>
      <c r="M286" s="69"/>
      <c r="N286" s="69"/>
    </row>
    <row r="287" spans="1:14" x14ac:dyDescent="0.25">
      <c r="A287" s="117" t="s">
        <v>305</v>
      </c>
      <c r="B287" s="5" t="str">
        <f>VLOOKUP(A287,'[1]2.4.1 &amp; 2.4.3'!$A$3:$H$273,2,0)</f>
        <v>AOWPT5837J</v>
      </c>
      <c r="C287" s="67" t="s">
        <v>165</v>
      </c>
      <c r="D287" s="73" t="s">
        <v>22</v>
      </c>
      <c r="E287" s="68" t="s">
        <v>23</v>
      </c>
      <c r="F287" s="8" t="str">
        <f>VLOOKUP(A287,'[1]2.4.1 &amp; 2.4.3'!$A$3:$H$273,6,0)</f>
        <v>2018-19</v>
      </c>
      <c r="G287" s="160">
        <f>VLOOKUP(A287,'[1]2.4.1 &amp; 2.4.3'!$A$3:$H$273,7,0)</f>
        <v>2</v>
      </c>
      <c r="H287" s="160"/>
      <c r="I287" s="48" t="str">
        <f>VLOOKUP(A287,'[1]2.4.1 &amp; 2.4.3'!$A$3:$H$273,8,0)</f>
        <v>2019-20</v>
      </c>
      <c r="J287" t="s">
        <v>24</v>
      </c>
      <c r="M287" s="69"/>
      <c r="N287" s="69"/>
    </row>
    <row r="288" spans="1:14" x14ac:dyDescent="0.25">
      <c r="A288" s="117" t="s">
        <v>306</v>
      </c>
      <c r="B288" s="5" t="str">
        <f>VLOOKUP(A288,'[1]2.4.1 &amp; 2.4.3'!$A$3:$H$273,2,0)</f>
        <v>GOMPS7087K</v>
      </c>
      <c r="C288" s="67" t="s">
        <v>165</v>
      </c>
      <c r="D288" s="73" t="s">
        <v>22</v>
      </c>
      <c r="E288" s="68" t="s">
        <v>23</v>
      </c>
      <c r="F288" s="8" t="str">
        <f>VLOOKUP(A288,'[1]2.4.1 &amp; 2.4.3'!$A$3:$H$273,6,0)</f>
        <v>2016-17</v>
      </c>
      <c r="G288" s="160">
        <f>VLOOKUP(A288,'[1]2.4.1 &amp; 2.4.3'!$A$3:$H$273,7,0)</f>
        <v>4</v>
      </c>
      <c r="H288" s="160"/>
      <c r="I288" s="48" t="str">
        <f>VLOOKUP(A288,'[1]2.4.1 &amp; 2.4.3'!$A$3:$H$273,8,0)</f>
        <v>2019-20</v>
      </c>
      <c r="J288" t="s">
        <v>24</v>
      </c>
      <c r="M288" s="69"/>
      <c r="N288" s="69"/>
    </row>
    <row r="289" spans="1:14" x14ac:dyDescent="0.25">
      <c r="A289" s="117" t="s">
        <v>307</v>
      </c>
      <c r="B289" s="5" t="str">
        <f>VLOOKUP(A289,'[1]2.4.1 &amp; 2.4.3'!$A$3:$H$273,2,0)</f>
        <v>FGPPS926IT</v>
      </c>
      <c r="C289" s="67" t="s">
        <v>165</v>
      </c>
      <c r="D289" s="73" t="s">
        <v>22</v>
      </c>
      <c r="E289" s="68" t="s">
        <v>23</v>
      </c>
      <c r="F289" s="8" t="str">
        <f>VLOOKUP(A289,'[1]2.4.1 &amp; 2.4.3'!$A$3:$H$273,6,0)</f>
        <v>2016-17</v>
      </c>
      <c r="G289" s="160">
        <f>VLOOKUP(A289,'[1]2.4.1 &amp; 2.4.3'!$A$3:$H$273,7,0)</f>
        <v>4</v>
      </c>
      <c r="H289" s="160"/>
      <c r="I289" s="48" t="str">
        <f>VLOOKUP(A289,'[1]2.4.1 &amp; 2.4.3'!$A$3:$H$273,8,0)</f>
        <v>2019-20</v>
      </c>
      <c r="J289" t="s">
        <v>24</v>
      </c>
      <c r="M289" s="69"/>
      <c r="N289" s="69"/>
    </row>
    <row r="290" spans="1:14" x14ac:dyDescent="0.25">
      <c r="A290" s="118" t="s">
        <v>308</v>
      </c>
      <c r="B290" s="5" t="e">
        <f>VLOOKUP(A290,'[1]2.4.1 &amp; 2.4.3'!$A$3:$H$273,2,0)</f>
        <v>#N/A</v>
      </c>
      <c r="C290" s="67" t="s">
        <v>165</v>
      </c>
      <c r="D290" s="74" t="s">
        <v>99</v>
      </c>
      <c r="E290" s="68" t="s">
        <v>23</v>
      </c>
      <c r="F290" s="8" t="e">
        <f>VLOOKUP(A290,'[1]2.4.1 &amp; 2.4.3'!$A$3:$H$273,6,0)</f>
        <v>#N/A</v>
      </c>
      <c r="G290" s="160" t="e">
        <f>VLOOKUP(A290,'[1]2.4.1 &amp; 2.4.3'!$A$3:$H$273,7,0)</f>
        <v>#N/A</v>
      </c>
      <c r="H290" s="160"/>
      <c r="I290" s="48" t="e">
        <f>VLOOKUP(A290,'[1]2.4.1 &amp; 2.4.3'!$A$3:$H$273,8,0)</f>
        <v>#N/A</v>
      </c>
      <c r="J290" t="s">
        <v>24</v>
      </c>
      <c r="M290" s="69"/>
      <c r="N290" s="69"/>
    </row>
    <row r="291" spans="1:14" x14ac:dyDescent="0.25">
      <c r="A291" s="118" t="s">
        <v>309</v>
      </c>
      <c r="B291" s="5" t="e">
        <f>VLOOKUP(A291,'[1]2.4.1 &amp; 2.4.3'!$A$3:$H$273,2,0)</f>
        <v>#N/A</v>
      </c>
      <c r="C291" s="67" t="s">
        <v>165</v>
      </c>
      <c r="D291" s="73" t="s">
        <v>99</v>
      </c>
      <c r="E291" s="68" t="s">
        <v>23</v>
      </c>
      <c r="F291" s="8" t="e">
        <f>VLOOKUP(A291,'[1]2.4.1 &amp; 2.4.3'!$A$3:$H$273,6,0)</f>
        <v>#N/A</v>
      </c>
      <c r="G291" s="160" t="e">
        <f>VLOOKUP(A291,'[1]2.4.1 &amp; 2.4.3'!$A$3:$H$273,7,0)</f>
        <v>#N/A</v>
      </c>
      <c r="H291" s="160"/>
      <c r="I291" s="48" t="e">
        <f>VLOOKUP(A291,'[1]2.4.1 &amp; 2.4.3'!$A$3:$H$273,8,0)</f>
        <v>#N/A</v>
      </c>
      <c r="J291" t="s">
        <v>24</v>
      </c>
      <c r="M291" s="69"/>
      <c r="N291" s="69"/>
    </row>
    <row r="292" spans="1:14" x14ac:dyDescent="0.25">
      <c r="A292" s="118" t="s">
        <v>310</v>
      </c>
      <c r="B292" s="5" t="e">
        <f>VLOOKUP(A292,'[1]2.4.1 &amp; 2.4.3'!$A$3:$H$273,2,0)</f>
        <v>#N/A</v>
      </c>
      <c r="C292" s="67" t="s">
        <v>165</v>
      </c>
      <c r="D292" s="73" t="s">
        <v>99</v>
      </c>
      <c r="E292" s="68" t="s">
        <v>23</v>
      </c>
      <c r="F292" s="8" t="e">
        <f>VLOOKUP(A292,'[1]2.4.1 &amp; 2.4.3'!$A$3:$H$273,6,0)</f>
        <v>#N/A</v>
      </c>
      <c r="G292" s="160" t="e">
        <f>VLOOKUP(A292,'[1]2.4.1 &amp; 2.4.3'!$A$3:$H$273,7,0)</f>
        <v>#N/A</v>
      </c>
      <c r="H292" s="160"/>
      <c r="I292" s="48" t="e">
        <f>VLOOKUP(A292,'[1]2.4.1 &amp; 2.4.3'!$A$3:$H$273,8,0)</f>
        <v>#N/A</v>
      </c>
      <c r="J292" t="s">
        <v>24</v>
      </c>
      <c r="M292" s="69"/>
      <c r="N292" s="69"/>
    </row>
    <row r="293" spans="1:14" x14ac:dyDescent="0.25">
      <c r="A293" s="118" t="s">
        <v>311</v>
      </c>
      <c r="B293" s="5" t="str">
        <f>VLOOKUP(A293,'[1]2.4.1 &amp; 2.4.3'!$A$3:$H$273,2,0)</f>
        <v>AMCPY9399J</v>
      </c>
      <c r="C293" s="67" t="s">
        <v>165</v>
      </c>
      <c r="D293" s="73" t="s">
        <v>99</v>
      </c>
      <c r="E293" s="68" t="s">
        <v>23</v>
      </c>
      <c r="F293" s="8" t="str">
        <f>VLOOKUP(A293,'[1]2.4.1 &amp; 2.4.3'!$A$3:$H$273,6,0)</f>
        <v>2019-20</v>
      </c>
      <c r="G293" s="160">
        <f>VLOOKUP(A293,'[1]2.4.1 &amp; 2.4.3'!$A$3:$H$273,7,0)</f>
        <v>1</v>
      </c>
      <c r="H293" s="160"/>
      <c r="I293" s="48" t="str">
        <f>VLOOKUP(A293,'[1]2.4.1 &amp; 2.4.3'!$A$3:$H$273,8,0)</f>
        <v>2019-20</v>
      </c>
      <c r="J293" t="s">
        <v>24</v>
      </c>
      <c r="M293" s="69"/>
      <c r="N293" s="69"/>
    </row>
    <row r="294" spans="1:14" x14ac:dyDescent="0.25">
      <c r="A294" s="118" t="s">
        <v>312</v>
      </c>
      <c r="B294" s="5" t="str">
        <f>VLOOKUP(A294,'[1]2.4.1 &amp; 2.4.3'!$A$3:$H$273,2,0)</f>
        <v>EYCPS0918F</v>
      </c>
      <c r="C294" s="67" t="s">
        <v>165</v>
      </c>
      <c r="D294" s="73" t="s">
        <v>99</v>
      </c>
      <c r="E294" s="68" t="s">
        <v>23</v>
      </c>
      <c r="F294" s="8" t="str">
        <f>VLOOKUP(A294,'[1]2.4.1 &amp; 2.4.3'!$A$3:$H$273,6,0)</f>
        <v>2019-20</v>
      </c>
      <c r="G294" s="160">
        <f>VLOOKUP(A294,'[1]2.4.1 &amp; 2.4.3'!$A$3:$H$273,7,0)</f>
        <v>1</v>
      </c>
      <c r="H294" s="160"/>
      <c r="I294" s="48" t="str">
        <f>VLOOKUP(A294,'[1]2.4.1 &amp; 2.4.3'!$A$3:$H$273,8,0)</f>
        <v>2019-20</v>
      </c>
      <c r="J294" t="s">
        <v>24</v>
      </c>
      <c r="M294" s="69"/>
      <c r="N294" s="69"/>
    </row>
    <row r="295" spans="1:14" x14ac:dyDescent="0.25">
      <c r="A295" s="118" t="s">
        <v>313</v>
      </c>
      <c r="B295" s="5" t="str">
        <f>VLOOKUP(A295,'[1]2.4.1 &amp; 2.4.3'!$A$3:$H$273,2,0)</f>
        <v>AIHPY4201G</v>
      </c>
      <c r="C295" s="67" t="s">
        <v>165</v>
      </c>
      <c r="D295" s="73" t="s">
        <v>99</v>
      </c>
      <c r="E295" s="68" t="s">
        <v>23</v>
      </c>
      <c r="F295" s="8" t="str">
        <f>VLOOKUP(A295,'[1]2.4.1 &amp; 2.4.3'!$A$3:$H$273,6,0)</f>
        <v>2019-20</v>
      </c>
      <c r="G295" s="160">
        <f>VLOOKUP(A295,'[1]2.4.1 &amp; 2.4.3'!$A$3:$H$273,7,0)</f>
        <v>1</v>
      </c>
      <c r="H295" s="160"/>
      <c r="I295" s="48" t="str">
        <f>VLOOKUP(A295,'[1]2.4.1 &amp; 2.4.3'!$A$3:$H$273,8,0)</f>
        <v>2019-20</v>
      </c>
      <c r="J295" t="s">
        <v>24</v>
      </c>
      <c r="M295" s="69"/>
      <c r="N295" s="69"/>
    </row>
    <row r="296" spans="1:14" x14ac:dyDescent="0.25">
      <c r="A296" s="118" t="s">
        <v>255</v>
      </c>
      <c r="B296" s="5" t="str">
        <f>VLOOKUP(A296,'[1]2.4.1 &amp; 2.4.3'!$A$3:$H$273,2,0)</f>
        <v>AQUPV2012K</v>
      </c>
      <c r="C296" s="67" t="s">
        <v>165</v>
      </c>
      <c r="D296" s="73" t="s">
        <v>95</v>
      </c>
      <c r="E296" s="68" t="s">
        <v>23</v>
      </c>
      <c r="F296" s="8" t="str">
        <f>VLOOKUP(A296,'[1]2.4.1 &amp; 2.4.3'!$A$3:$H$273,6,0)</f>
        <v>2016-17</v>
      </c>
      <c r="G296" s="160">
        <f>VLOOKUP(A296,'[1]2.4.1 &amp; 2.4.3'!$A$3:$H$273,7,0)</f>
        <v>2</v>
      </c>
      <c r="H296" s="160"/>
      <c r="I296" s="48" t="str">
        <f>VLOOKUP(A296,'[1]2.4.1 &amp; 2.4.3'!$A$3:$H$273,8,0)</f>
        <v>2017-18</v>
      </c>
      <c r="J296" t="s">
        <v>24</v>
      </c>
      <c r="M296" s="69"/>
      <c r="N296" s="69"/>
    </row>
    <row r="297" spans="1:14" x14ac:dyDescent="0.25">
      <c r="A297" s="118" t="s">
        <v>489</v>
      </c>
      <c r="B297" s="5" t="e">
        <f>VLOOKUP(A297,'[1]2.4.1 &amp; 2.4.3'!$A$3:$H$273,2,0)</f>
        <v>#N/A</v>
      </c>
      <c r="C297" s="67" t="s">
        <v>165</v>
      </c>
      <c r="D297" s="73" t="s">
        <v>95</v>
      </c>
      <c r="E297" s="68" t="s">
        <v>23</v>
      </c>
      <c r="F297" s="8" t="e">
        <f>VLOOKUP(A297,'[1]2.4.1 &amp; 2.4.3'!$A$3:$H$273,6,0)</f>
        <v>#N/A</v>
      </c>
      <c r="G297" s="160" t="e">
        <f>VLOOKUP(A297,'[1]2.4.1 &amp; 2.4.3'!$A$3:$H$273,7,0)</f>
        <v>#N/A</v>
      </c>
      <c r="H297" s="160"/>
      <c r="I297" s="48" t="e">
        <f>VLOOKUP(A297,'[1]2.4.1 &amp; 2.4.3'!$A$3:$H$273,8,0)</f>
        <v>#N/A</v>
      </c>
      <c r="J297" t="s">
        <v>24</v>
      </c>
      <c r="M297" s="69"/>
      <c r="N297" s="69"/>
    </row>
    <row r="298" spans="1:14" x14ac:dyDescent="0.25">
      <c r="A298" s="118" t="s">
        <v>314</v>
      </c>
      <c r="B298" s="5" t="str">
        <f>VLOOKUP(A298,'[1]2.4.1 &amp; 2.4.3'!$A$3:$H$273,2,0)</f>
        <v>NA</v>
      </c>
      <c r="C298" s="67" t="s">
        <v>165</v>
      </c>
      <c r="D298" s="73" t="s">
        <v>95</v>
      </c>
      <c r="E298" s="68" t="s">
        <v>23</v>
      </c>
      <c r="F298" s="8" t="str">
        <f>VLOOKUP(A298,'[1]2.4.1 &amp; 2.4.3'!$A$3:$H$273,6,0)</f>
        <v>2019-20</v>
      </c>
      <c r="G298" s="160">
        <f>VLOOKUP(A298,'[1]2.4.1 &amp; 2.4.3'!$A$3:$H$273,7,0)</f>
        <v>1</v>
      </c>
      <c r="H298" s="160"/>
      <c r="I298" s="48" t="str">
        <f>VLOOKUP(A298,'[1]2.4.1 &amp; 2.4.3'!$A$3:$H$273,8,0)</f>
        <v>2019-20</v>
      </c>
      <c r="M298" s="69"/>
      <c r="N298" s="69"/>
    </row>
    <row r="299" spans="1:14" x14ac:dyDescent="0.25">
      <c r="A299" s="118" t="s">
        <v>315</v>
      </c>
      <c r="B299" s="5" t="str">
        <f>VLOOKUP(A299,'[1]2.4.1 &amp; 2.4.3'!$A$3:$H$273,2,0)</f>
        <v>NA</v>
      </c>
      <c r="C299" s="67" t="s">
        <v>165</v>
      </c>
      <c r="D299" s="73" t="s">
        <v>95</v>
      </c>
      <c r="E299" s="68" t="s">
        <v>23</v>
      </c>
      <c r="F299" s="8" t="str">
        <f>VLOOKUP(A299,'[1]2.4.1 &amp; 2.4.3'!$A$3:$H$273,6,0)</f>
        <v>2019-20</v>
      </c>
      <c r="G299" s="160">
        <f>VLOOKUP(A299,'[1]2.4.1 &amp; 2.4.3'!$A$3:$H$273,7,0)</f>
        <v>1</v>
      </c>
      <c r="H299" s="160"/>
      <c r="I299" s="48" t="str">
        <f>VLOOKUP(A299,'[1]2.4.1 &amp; 2.4.3'!$A$3:$H$273,8,0)</f>
        <v>2019-20</v>
      </c>
      <c r="M299" s="69"/>
      <c r="N299" s="69"/>
    </row>
    <row r="300" spans="1:14" x14ac:dyDescent="0.25">
      <c r="A300" s="78" t="s">
        <v>316</v>
      </c>
      <c r="B300" s="5" t="str">
        <f>VLOOKUP(A300,'[1]2.4.1 &amp; 2.4.3'!$A$3:$H$273,2,0)</f>
        <v>NA</v>
      </c>
      <c r="C300" s="67" t="s">
        <v>165</v>
      </c>
      <c r="D300" s="73" t="s">
        <v>95</v>
      </c>
      <c r="E300" s="68" t="s">
        <v>23</v>
      </c>
      <c r="F300" s="8" t="str">
        <f>VLOOKUP(A300,'[1]2.4.1 &amp; 2.4.3'!$A$3:$H$273,6,0)</f>
        <v>2019-20</v>
      </c>
      <c r="G300" s="160">
        <f>VLOOKUP(A300,'[1]2.4.1 &amp; 2.4.3'!$A$3:$H$273,7,0)</f>
        <v>1</v>
      </c>
      <c r="H300" s="160"/>
      <c r="I300" s="48" t="str">
        <f>VLOOKUP(A300,'[1]2.4.1 &amp; 2.4.3'!$A$3:$H$273,8,0)</f>
        <v>2019-20</v>
      </c>
      <c r="M300" s="69"/>
      <c r="N300" s="69"/>
    </row>
    <row r="301" spans="1:14" x14ac:dyDescent="0.25">
      <c r="A301" s="78" t="s">
        <v>488</v>
      </c>
      <c r="B301" s="5" t="e">
        <f>VLOOKUP(A301,'[1]2.4.1 &amp; 2.4.3'!$A$3:$H$273,2,0)</f>
        <v>#N/A</v>
      </c>
      <c r="C301" s="67" t="s">
        <v>165</v>
      </c>
      <c r="D301" s="73" t="s">
        <v>95</v>
      </c>
      <c r="E301" s="68" t="s">
        <v>23</v>
      </c>
      <c r="F301" s="8" t="e">
        <f>VLOOKUP(A301,'[1]2.4.1 &amp; 2.4.3'!$A$3:$H$273,6,0)</f>
        <v>#N/A</v>
      </c>
      <c r="G301" s="160" t="e">
        <f>VLOOKUP(A301,'[1]2.4.1 &amp; 2.4.3'!$A$3:$H$273,7,0)</f>
        <v>#N/A</v>
      </c>
      <c r="H301" s="160"/>
      <c r="I301" s="48" t="e">
        <f>VLOOKUP(A301,'[1]2.4.1 &amp; 2.4.3'!$A$3:$H$273,8,0)</f>
        <v>#N/A</v>
      </c>
      <c r="J301" t="s">
        <v>24</v>
      </c>
      <c r="M301" s="69"/>
      <c r="N301" s="69"/>
    </row>
    <row r="302" spans="1:14" x14ac:dyDescent="0.25">
      <c r="E302" s="68" t="s">
        <v>23</v>
      </c>
      <c r="M302" s="69"/>
      <c r="N302" s="69"/>
    </row>
    <row r="303" spans="1:14" ht="15" customHeight="1" x14ac:dyDescent="0.25">
      <c r="A303" s="147" t="s">
        <v>235</v>
      </c>
      <c r="B303" s="148"/>
      <c r="C303" s="148"/>
      <c r="D303" s="148"/>
      <c r="E303" s="148"/>
      <c r="F303" s="148"/>
      <c r="G303" s="148"/>
      <c r="H303" s="148"/>
      <c r="I303" s="149"/>
      <c r="M303" s="69"/>
      <c r="N303" s="69"/>
    </row>
    <row r="304" spans="1:14" ht="15" customHeight="1" x14ac:dyDescent="0.25">
      <c r="A304" s="150"/>
      <c r="B304" s="151"/>
      <c r="C304" s="151"/>
      <c r="D304" s="151"/>
      <c r="E304" s="151"/>
      <c r="F304" s="151"/>
      <c r="G304" s="151"/>
      <c r="H304" s="151"/>
      <c r="I304" s="152"/>
      <c r="M304" s="69"/>
      <c r="N304" s="69"/>
    </row>
    <row r="305" spans="1:14" ht="15" customHeight="1" x14ac:dyDescent="0.25">
      <c r="A305" s="150"/>
      <c r="B305" s="151"/>
      <c r="C305" s="151"/>
      <c r="D305" s="151"/>
      <c r="E305" s="151"/>
      <c r="F305" s="151"/>
      <c r="G305" s="151"/>
      <c r="H305" s="151"/>
      <c r="I305" s="152"/>
      <c r="M305" s="69"/>
      <c r="N305" s="69"/>
    </row>
    <row r="306" spans="1:14" ht="15" customHeight="1" x14ac:dyDescent="0.25">
      <c r="A306" s="153"/>
      <c r="B306" s="154"/>
      <c r="C306" s="154"/>
      <c r="D306" s="154"/>
      <c r="E306" s="154"/>
      <c r="F306" s="154"/>
      <c r="G306" s="154"/>
      <c r="H306" s="154"/>
      <c r="I306" s="155"/>
      <c r="M306" s="69"/>
      <c r="N306" s="69"/>
    </row>
    <row r="307" spans="1:14" ht="85.5" x14ac:dyDescent="0.25">
      <c r="A307" s="1" t="s">
        <v>3</v>
      </c>
      <c r="B307" s="2" t="s">
        <v>4</v>
      </c>
      <c r="C307" s="2" t="s">
        <v>5</v>
      </c>
      <c r="D307" s="2" t="s">
        <v>6</v>
      </c>
      <c r="E307" s="3" t="s">
        <v>7</v>
      </c>
      <c r="F307" s="4" t="s">
        <v>8</v>
      </c>
      <c r="G307" s="3" t="s">
        <v>9</v>
      </c>
      <c r="H307" s="3"/>
      <c r="I307" s="1" t="s">
        <v>10</v>
      </c>
      <c r="M307" s="69"/>
      <c r="N307" s="69"/>
    </row>
    <row r="308" spans="1:14" x14ac:dyDescent="0.25">
      <c r="A308" s="6" t="s">
        <v>11</v>
      </c>
      <c r="B308" s="6" t="str">
        <f>VLOOKUP(A308,'[1]2.4.1 &amp; 2.4.3'!$A$3:$H$273,2,0)</f>
        <v>AAYPT2605A</v>
      </c>
      <c r="C308" s="7" t="s">
        <v>13</v>
      </c>
      <c r="D308" s="6" t="s">
        <v>14</v>
      </c>
      <c r="E308" s="5" t="s">
        <v>15</v>
      </c>
      <c r="F308" t="str">
        <f>VLOOKUP(A308,'[1]2.4.1 &amp; 2.4.3'!$A$3:$H$273,6,0)</f>
        <v>1983-84</v>
      </c>
      <c r="G308" s="64">
        <f>VLOOKUP(A308,'[1]2.4.1 &amp; 2.4.3'!$A$3:$H$273,7,0)</f>
        <v>38</v>
      </c>
      <c r="H308" s="64">
        <f>G308-2</f>
        <v>36</v>
      </c>
      <c r="I308" t="str">
        <f>VLOOKUP(A308,'[1]2.4.1 &amp; 2.4.3'!$A$3:$H$273,8,0)</f>
        <v>Yes</v>
      </c>
      <c r="J308" s="6" t="s">
        <v>18</v>
      </c>
      <c r="M308" s="69"/>
      <c r="N308" s="69"/>
    </row>
    <row r="309" spans="1:14" x14ac:dyDescent="0.25">
      <c r="A309" s="10" t="s">
        <v>19</v>
      </c>
      <c r="B309" s="6" t="str">
        <f>VLOOKUP(A309,'[1]2.4.1 &amp; 2.4.3'!$A$3:$H$273,2,0)</f>
        <v>ABSPD5803H</v>
      </c>
      <c r="C309" s="10" t="s">
        <v>21</v>
      </c>
      <c r="D309" s="79" t="s">
        <v>22</v>
      </c>
      <c r="E309" s="5" t="s">
        <v>15</v>
      </c>
      <c r="F309" t="str">
        <f>VLOOKUP(A309,'[1]2.4.1 &amp; 2.4.3'!$A$3:$H$273,6,0)</f>
        <v>1985-86</v>
      </c>
      <c r="G309" s="64">
        <f>VLOOKUP(A309,'[1]2.4.1 &amp; 2.4.3'!$A$3:$H$273,7,0)</f>
        <v>36</v>
      </c>
      <c r="H309" s="64">
        <f t="shared" ref="H309:H372" si="0">G309-2</f>
        <v>34</v>
      </c>
      <c r="I309" t="str">
        <f>VLOOKUP(A309,'[1]2.4.1 &amp; 2.4.3'!$A$3:$H$273,8,0)</f>
        <v>Yes</v>
      </c>
      <c r="J309" s="89" t="s">
        <v>24</v>
      </c>
      <c r="M309" s="69"/>
      <c r="N309" s="69"/>
    </row>
    <row r="310" spans="1:14" x14ac:dyDescent="0.25">
      <c r="A310" s="12" t="s">
        <v>25</v>
      </c>
      <c r="B310" s="6" t="str">
        <f>VLOOKUP(A310,'[1]2.4.1 &amp; 2.4.3'!$A$3:$H$273,2,0)</f>
        <v>AFXPS5924B</v>
      </c>
      <c r="C310" s="13" t="s">
        <v>13</v>
      </c>
      <c r="D310" s="12" t="s">
        <v>27</v>
      </c>
      <c r="E310" s="5" t="s">
        <v>15</v>
      </c>
      <c r="F310" t="str">
        <f>VLOOKUP(A310,'[1]2.4.1 &amp; 2.4.3'!$A$3:$H$273,6,0)</f>
        <v>1983-84</v>
      </c>
      <c r="G310" s="64">
        <f>VLOOKUP(A310,'[1]2.4.1 &amp; 2.4.3'!$A$3:$H$273,7,0)</f>
        <v>38</v>
      </c>
      <c r="H310" s="64">
        <f t="shared" si="0"/>
        <v>36</v>
      </c>
      <c r="I310" t="str">
        <f>VLOOKUP(A310,'[1]2.4.1 &amp; 2.4.3'!$A$3:$H$273,8,0)</f>
        <v>Yes</v>
      </c>
      <c r="J310" s="6" t="s">
        <v>18</v>
      </c>
      <c r="M310" s="69"/>
      <c r="N310" s="69"/>
    </row>
    <row r="311" spans="1:14" x14ac:dyDescent="0.25">
      <c r="A311" s="13" t="s">
        <v>28</v>
      </c>
      <c r="B311" s="6" t="str">
        <f>VLOOKUP(A311,'[1]2.4.1 &amp; 2.4.3'!$A$3:$H$273,2,0)</f>
        <v>ABQPD44D6L</v>
      </c>
      <c r="C311" s="13" t="s">
        <v>30</v>
      </c>
      <c r="D311" s="6" t="s">
        <v>31</v>
      </c>
      <c r="E311" s="5" t="s">
        <v>15</v>
      </c>
      <c r="F311" t="str">
        <f>VLOOKUP(A311,'[1]2.4.1 &amp; 2.4.3'!$A$3:$H$273,6,0)</f>
        <v>1985-86</v>
      </c>
      <c r="G311" s="64">
        <f>VLOOKUP(A311,'[1]2.4.1 &amp; 2.4.3'!$A$3:$H$273,7,0)</f>
        <v>36</v>
      </c>
      <c r="H311" s="64">
        <f t="shared" si="0"/>
        <v>34</v>
      </c>
      <c r="I311" t="str">
        <f>VLOOKUP(A311,'[1]2.4.1 &amp; 2.4.3'!$A$3:$H$273,8,0)</f>
        <v>Yes</v>
      </c>
      <c r="J311" s="6" t="s">
        <v>24</v>
      </c>
      <c r="M311" s="69"/>
      <c r="N311" s="69"/>
    </row>
    <row r="312" spans="1:14" x14ac:dyDescent="0.25">
      <c r="A312" s="6" t="s">
        <v>33</v>
      </c>
      <c r="B312" s="6" t="str">
        <f>VLOOKUP(A312,'[1]2.4.1 &amp; 2.4.3'!$A$3:$H$273,2,0)</f>
        <v>ATNPS6903N</v>
      </c>
      <c r="C312" s="7" t="s">
        <v>13</v>
      </c>
      <c r="D312" s="6" t="s">
        <v>35</v>
      </c>
      <c r="E312" s="5" t="s">
        <v>15</v>
      </c>
      <c r="F312" t="str">
        <f>VLOOKUP(A312,'[1]2.4.1 &amp; 2.4.3'!$A$3:$H$273,6,0)</f>
        <v>1987-88</v>
      </c>
      <c r="G312" s="64">
        <f>VLOOKUP(A312,'[1]2.4.1 &amp; 2.4.3'!$A$3:$H$273,7,0)</f>
        <v>34</v>
      </c>
      <c r="H312" s="64">
        <f t="shared" si="0"/>
        <v>32</v>
      </c>
      <c r="I312" t="str">
        <f>VLOOKUP(A312,'[1]2.4.1 &amp; 2.4.3'!$A$3:$H$273,8,0)</f>
        <v>Yes</v>
      </c>
      <c r="J312" s="6" t="s">
        <v>24</v>
      </c>
      <c r="K312" s="159" t="s">
        <v>455</v>
      </c>
      <c r="L312" s="102" t="s">
        <v>40</v>
      </c>
      <c r="M312" s="69"/>
      <c r="N312" s="69"/>
    </row>
    <row r="313" spans="1:14" x14ac:dyDescent="0.25">
      <c r="A313" s="6" t="s">
        <v>37</v>
      </c>
      <c r="B313" s="6" t="str">
        <f>VLOOKUP(A313,'[1]2.4.1 &amp; 2.4.3'!$A$3:$H$273,2,0)</f>
        <v>ABKPD167M</v>
      </c>
      <c r="C313" s="7" t="s">
        <v>13</v>
      </c>
      <c r="D313" s="6" t="s">
        <v>35</v>
      </c>
      <c r="E313" s="5" t="s">
        <v>15</v>
      </c>
      <c r="F313" t="str">
        <f>VLOOKUP(A313,'[1]2.4.1 &amp; 2.4.3'!$A$3:$H$273,6,0)</f>
        <v>1987-88</v>
      </c>
      <c r="G313" s="64">
        <f>VLOOKUP(A313,'[1]2.4.1 &amp; 2.4.3'!$A$3:$H$273,7,0)</f>
        <v>34</v>
      </c>
      <c r="H313" s="64">
        <f t="shared" si="0"/>
        <v>32</v>
      </c>
      <c r="I313" t="str">
        <f>VLOOKUP(A313,'[1]2.4.1 &amp; 2.4.3'!$A$3:$H$273,8,0)</f>
        <v xml:space="preserve">Yes </v>
      </c>
      <c r="J313" s="6" t="s">
        <v>18</v>
      </c>
      <c r="K313" s="159">
        <f>COUNTA(A308:A466)</f>
        <v>158</v>
      </c>
      <c r="L313" s="102">
        <f>COUNTIF(J308:J466,"PhD")</f>
        <v>84</v>
      </c>
      <c r="M313" s="69"/>
      <c r="N313" s="69"/>
    </row>
    <row r="314" spans="1:14" x14ac:dyDescent="0.25">
      <c r="A314" s="6" t="s">
        <v>41</v>
      </c>
      <c r="B314" s="6" t="str">
        <f>VLOOKUP(A314,'[1]2.4.1 &amp; 2.4.3'!$A$3:$H$273,2,0)</f>
        <v>ABJPC5447K</v>
      </c>
      <c r="C314" s="7" t="s">
        <v>13</v>
      </c>
      <c r="D314" s="6" t="s">
        <v>35</v>
      </c>
      <c r="E314" s="5" t="s">
        <v>15</v>
      </c>
      <c r="F314" t="str">
        <f>VLOOKUP(A314,'[1]2.4.1 &amp; 2.4.3'!$A$3:$H$273,6,0)</f>
        <v>1988-89</v>
      </c>
      <c r="G314" s="64">
        <f>VLOOKUP(A314,'[1]2.4.1 &amp; 2.4.3'!$A$3:$H$273,7,0)</f>
        <v>33</v>
      </c>
      <c r="H314" s="64">
        <f t="shared" si="0"/>
        <v>31</v>
      </c>
      <c r="I314" t="str">
        <f>VLOOKUP(A314,'[1]2.4.1 &amp; 2.4.3'!$A$3:$H$273,8,0)</f>
        <v>Yes</v>
      </c>
      <c r="J314" s="6" t="s">
        <v>18</v>
      </c>
      <c r="M314" s="69"/>
      <c r="N314" s="69"/>
    </row>
    <row r="315" spans="1:14" x14ac:dyDescent="0.25">
      <c r="A315" s="12" t="s">
        <v>44</v>
      </c>
      <c r="B315" s="6" t="str">
        <f>VLOOKUP(A315,'[1]2.4.1 &amp; 2.4.3'!$A$3:$H$273,2,0)</f>
        <v>AFPQS4258B</v>
      </c>
      <c r="C315" s="13" t="s">
        <v>30</v>
      </c>
      <c r="D315" s="12" t="s">
        <v>27</v>
      </c>
      <c r="E315" s="5" t="s">
        <v>15</v>
      </c>
      <c r="F315" t="str">
        <f>VLOOKUP(A315,'[1]2.4.1 &amp; 2.4.3'!$A$3:$H$273,6,0)</f>
        <v>1987-88</v>
      </c>
      <c r="G315" s="64">
        <f>VLOOKUP(A315,'[1]2.4.1 &amp; 2.4.3'!$A$3:$H$273,7,0)</f>
        <v>33</v>
      </c>
      <c r="H315" s="64">
        <f t="shared" si="0"/>
        <v>31</v>
      </c>
      <c r="I315" t="str">
        <f>VLOOKUP(A315,'[1]2.4.1 &amp; 2.4.3'!$A$3:$H$273,8,0)</f>
        <v>Yes</v>
      </c>
      <c r="J315" s="6" t="s">
        <v>24</v>
      </c>
      <c r="M315" s="69"/>
      <c r="N315" s="69"/>
    </row>
    <row r="316" spans="1:14" x14ac:dyDescent="0.25">
      <c r="A316" s="13" t="s">
        <v>46</v>
      </c>
      <c r="B316" s="6" t="str">
        <f>VLOOKUP(A316,'[1]2.4.1 &amp; 2.4.3'!$A$3:$H$273,2,0)</f>
        <v>AFUPS7959F</v>
      </c>
      <c r="C316" s="13" t="s">
        <v>30</v>
      </c>
      <c r="D316" s="6" t="s">
        <v>31</v>
      </c>
      <c r="E316" s="5" t="s">
        <v>15</v>
      </c>
      <c r="F316" t="str">
        <f>VLOOKUP(A316,'[1]2.4.1 &amp; 2.4.3'!$A$3:$H$273,6,0)</f>
        <v>1987-88</v>
      </c>
      <c r="G316" s="64">
        <f>VLOOKUP(A316,'[1]2.4.1 &amp; 2.4.3'!$A$3:$H$273,7,0)</f>
        <v>33</v>
      </c>
      <c r="H316" s="64">
        <f t="shared" si="0"/>
        <v>31</v>
      </c>
      <c r="I316" t="str">
        <f>VLOOKUP(A316,'[1]2.4.1 &amp; 2.4.3'!$A$3:$H$273,8,0)</f>
        <v>Yes</v>
      </c>
      <c r="J316" s="6" t="s">
        <v>24</v>
      </c>
      <c r="M316" s="69"/>
      <c r="N316" s="69"/>
    </row>
    <row r="317" spans="1:14" x14ac:dyDescent="0.25">
      <c r="A317" s="13" t="s">
        <v>48</v>
      </c>
      <c r="B317" s="6" t="str">
        <f>VLOOKUP(A317,'[1]2.4.1 &amp; 2.4.3'!$A$3:$H$273,2,0)</f>
        <v>AGPPS6536A</v>
      </c>
      <c r="C317" s="13" t="s">
        <v>30</v>
      </c>
      <c r="D317" s="6" t="s">
        <v>31</v>
      </c>
      <c r="E317" s="5" t="s">
        <v>15</v>
      </c>
      <c r="F317" t="str">
        <f>VLOOKUP(A317,'[1]2.4.1 &amp; 2.4.3'!$A$3:$H$273,6,0)</f>
        <v>1987-88</v>
      </c>
      <c r="G317" s="64">
        <f>VLOOKUP(A317,'[1]2.4.1 &amp; 2.4.3'!$A$3:$H$273,7,0)</f>
        <v>33</v>
      </c>
      <c r="H317" s="64">
        <f t="shared" si="0"/>
        <v>31</v>
      </c>
      <c r="I317" t="str">
        <f>VLOOKUP(A317,'[1]2.4.1 &amp; 2.4.3'!$A$3:$H$273,8,0)</f>
        <v>Yes</v>
      </c>
      <c r="J317" s="6" t="s">
        <v>24</v>
      </c>
      <c r="M317" s="69"/>
      <c r="N317" s="69"/>
    </row>
    <row r="318" spans="1:14" x14ac:dyDescent="0.25">
      <c r="A318" s="6" t="s">
        <v>50</v>
      </c>
      <c r="B318" s="6" t="str">
        <f>VLOOKUP(A318,'[1]2.4.1 &amp; 2.4.3'!$A$3:$H$273,2,0)</f>
        <v>AFUPS7703K</v>
      </c>
      <c r="C318" s="7" t="s">
        <v>30</v>
      </c>
      <c r="D318" s="6" t="s">
        <v>52</v>
      </c>
      <c r="E318" s="5" t="s">
        <v>15</v>
      </c>
      <c r="F318" t="str">
        <f>VLOOKUP(A318,'[1]2.4.1 &amp; 2.4.3'!$A$3:$H$273,6,0)</f>
        <v>1987-88</v>
      </c>
      <c r="G318" s="64">
        <f>VLOOKUP(A318,'[1]2.4.1 &amp; 2.4.3'!$A$3:$H$273,7,0)</f>
        <v>34</v>
      </c>
      <c r="H318" s="64">
        <f t="shared" si="0"/>
        <v>32</v>
      </c>
      <c r="I318" t="str">
        <f>VLOOKUP(A318,'[1]2.4.1 &amp; 2.4.3'!$A$3:$H$273,8,0)</f>
        <v>Yes</v>
      </c>
      <c r="J318" s="6" t="s">
        <v>24</v>
      </c>
      <c r="M318" s="69"/>
      <c r="N318" s="69"/>
    </row>
    <row r="319" spans="1:14" x14ac:dyDescent="0.25">
      <c r="A319" s="6" t="s">
        <v>53</v>
      </c>
      <c r="B319" s="6" t="str">
        <f>VLOOKUP(A319,'[1]2.4.1 &amp; 2.4.3'!$A$3:$H$273,2,0)</f>
        <v>AGFPS6894P</v>
      </c>
      <c r="C319" s="7" t="s">
        <v>30</v>
      </c>
      <c r="D319" s="6" t="s">
        <v>52</v>
      </c>
      <c r="E319" s="5" t="s">
        <v>15</v>
      </c>
      <c r="F319" t="str">
        <f>VLOOKUP(A319,'[1]2.4.1 &amp; 2.4.3'!$A$3:$H$273,6,0)</f>
        <v>1987-88</v>
      </c>
      <c r="G319" s="64">
        <f>VLOOKUP(A319,'[1]2.4.1 &amp; 2.4.3'!$A$3:$H$273,7,0)</f>
        <v>34</v>
      </c>
      <c r="H319" s="64">
        <f t="shared" si="0"/>
        <v>32</v>
      </c>
      <c r="I319" t="str">
        <f>VLOOKUP(A319,'[1]2.4.1 &amp; 2.4.3'!$A$3:$H$273,8,0)</f>
        <v>Yes</v>
      </c>
      <c r="J319" s="6" t="s">
        <v>24</v>
      </c>
      <c r="M319" s="69"/>
      <c r="N319" s="69"/>
    </row>
    <row r="320" spans="1:14" x14ac:dyDescent="0.25">
      <c r="A320" s="6" t="s">
        <v>55</v>
      </c>
      <c r="B320" s="6" t="str">
        <f>VLOOKUP(A320,'[1]2.4.1 &amp; 2.4.3'!$A$3:$H$273,2,0)</f>
        <v>AGFPS6413G</v>
      </c>
      <c r="C320" s="7" t="s">
        <v>30</v>
      </c>
      <c r="D320" s="6" t="s">
        <v>35</v>
      </c>
      <c r="E320" s="5" t="s">
        <v>15</v>
      </c>
      <c r="F320" t="str">
        <f>VLOOKUP(A320,'[1]2.4.1 &amp; 2.4.3'!$A$3:$H$273,6,0)</f>
        <v>1988-89</v>
      </c>
      <c r="G320" s="64">
        <f>VLOOKUP(A320,'[1]2.4.1 &amp; 2.4.3'!$A$3:$H$273,7,0)</f>
        <v>33</v>
      </c>
      <c r="H320" s="64">
        <f t="shared" si="0"/>
        <v>31</v>
      </c>
      <c r="I320" t="str">
        <f>VLOOKUP(A320,'[1]2.4.1 &amp; 2.4.3'!$A$3:$H$273,8,0)</f>
        <v>Yes</v>
      </c>
      <c r="J320" s="6" t="s">
        <v>24</v>
      </c>
      <c r="M320" s="69"/>
      <c r="N320" s="69"/>
    </row>
    <row r="321" spans="1:14" x14ac:dyDescent="0.25">
      <c r="A321" s="12" t="s">
        <v>57</v>
      </c>
      <c r="B321" s="6" t="str">
        <f>VLOOKUP(A321,'[1]2.4.1 &amp; 2.4.3'!$A$3:$H$273,2,0)</f>
        <v>AAWPT4779M</v>
      </c>
      <c r="C321" s="13" t="s">
        <v>30</v>
      </c>
      <c r="D321" s="12" t="s">
        <v>27</v>
      </c>
      <c r="E321" s="5" t="s">
        <v>15</v>
      </c>
      <c r="F321" t="str">
        <f>VLOOKUP(A321,'[1]2.4.1 &amp; 2.4.3'!$A$3:$H$273,6,0)</f>
        <v>1989-90</v>
      </c>
      <c r="G321" s="64">
        <f>VLOOKUP(A321,'[1]2.4.1 &amp; 2.4.3'!$A$3:$H$273,7,0)</f>
        <v>32</v>
      </c>
      <c r="H321" s="64">
        <f t="shared" si="0"/>
        <v>30</v>
      </c>
      <c r="I321" t="str">
        <f>VLOOKUP(A321,'[1]2.4.1 &amp; 2.4.3'!$A$3:$H$273,8,0)</f>
        <v>Yes</v>
      </c>
      <c r="J321" s="6" t="s">
        <v>24</v>
      </c>
      <c r="M321" s="69"/>
      <c r="N321" s="69"/>
    </row>
    <row r="322" spans="1:14" x14ac:dyDescent="0.25">
      <c r="A322" s="6" t="s">
        <v>60</v>
      </c>
      <c r="B322" s="6" t="str">
        <f>VLOOKUP(A322,'[1]2.4.1 &amp; 2.4.3'!$A$3:$H$273,2,0)</f>
        <v>AIOPP7867L</v>
      </c>
      <c r="C322" s="7" t="s">
        <v>30</v>
      </c>
      <c r="D322" s="12" t="s">
        <v>27</v>
      </c>
      <c r="E322" s="5" t="s">
        <v>15</v>
      </c>
      <c r="F322" t="str">
        <f>VLOOKUP(A322,'[1]2.4.1 &amp; 2.4.3'!$A$3:$H$273,6,0)</f>
        <v>1989-90</v>
      </c>
      <c r="G322" s="64">
        <f>VLOOKUP(A322,'[1]2.4.1 &amp; 2.4.3'!$A$3:$H$273,7,0)</f>
        <v>32</v>
      </c>
      <c r="H322" s="64">
        <f t="shared" si="0"/>
        <v>30</v>
      </c>
      <c r="I322" t="str">
        <f>VLOOKUP(A322,'[1]2.4.1 &amp; 2.4.3'!$A$3:$H$273,8,0)</f>
        <v>Yes</v>
      </c>
      <c r="J322" s="6" t="s">
        <v>24</v>
      </c>
      <c r="M322" s="69"/>
      <c r="N322" s="69"/>
    </row>
    <row r="323" spans="1:14" x14ac:dyDescent="0.25">
      <c r="A323" s="6" t="s">
        <v>62</v>
      </c>
      <c r="B323" s="6" t="str">
        <f>VLOOKUP(A323,'[1]2.4.1 &amp; 2.4.3'!$A$3:$H$273,2,0)</f>
        <v>ABYPG6443Q</v>
      </c>
      <c r="C323" s="7" t="s">
        <v>30</v>
      </c>
      <c r="D323" s="12" t="s">
        <v>27</v>
      </c>
      <c r="E323" s="5" t="s">
        <v>15</v>
      </c>
      <c r="F323" t="str">
        <f>VLOOKUP(A323,'[1]2.4.1 &amp; 2.4.3'!$A$3:$H$273,6,0)</f>
        <v>1989-90</v>
      </c>
      <c r="G323" s="64">
        <f>VLOOKUP(A323,'[1]2.4.1 &amp; 2.4.3'!$A$3:$H$273,7,0)</f>
        <v>32</v>
      </c>
      <c r="H323" s="64">
        <f t="shared" si="0"/>
        <v>30</v>
      </c>
      <c r="I323" t="str">
        <f>VLOOKUP(A323,'[1]2.4.1 &amp; 2.4.3'!$A$3:$H$273,8,0)</f>
        <v>Yes</v>
      </c>
      <c r="J323" s="6" t="s">
        <v>24</v>
      </c>
      <c r="M323" s="69"/>
      <c r="N323" s="69"/>
    </row>
    <row r="324" spans="1:14" x14ac:dyDescent="0.25">
      <c r="A324" s="13" t="s">
        <v>64</v>
      </c>
      <c r="B324" s="6" t="str">
        <f>VLOOKUP(A324,'[1]2.4.1 &amp; 2.4.3'!$A$3:$H$273,2,0)</f>
        <v>AFQPS4236K</v>
      </c>
      <c r="C324" s="13" t="s">
        <v>30</v>
      </c>
      <c r="D324" s="6" t="s">
        <v>31</v>
      </c>
      <c r="E324" s="5" t="s">
        <v>15</v>
      </c>
      <c r="F324" t="str">
        <f>VLOOKUP(A324,'[1]2.4.1 &amp; 2.4.3'!$A$3:$H$273,6,0)</f>
        <v>1988-89</v>
      </c>
      <c r="G324" s="64">
        <f>VLOOKUP(A324,'[1]2.4.1 &amp; 2.4.3'!$A$3:$H$273,7,0)</f>
        <v>32</v>
      </c>
      <c r="H324" s="64">
        <f t="shared" si="0"/>
        <v>30</v>
      </c>
      <c r="I324" t="str">
        <f>VLOOKUP(A324,'[1]2.4.1 &amp; 2.4.3'!$A$3:$H$273,8,0)</f>
        <v>Yes</v>
      </c>
      <c r="J324" s="6" t="s">
        <v>24</v>
      </c>
      <c r="M324" s="69"/>
      <c r="N324" s="69"/>
    </row>
    <row r="325" spans="1:14" x14ac:dyDescent="0.25">
      <c r="A325" s="6" t="s">
        <v>66</v>
      </c>
      <c r="B325" s="6" t="str">
        <f>VLOOKUP(A325,'[1]2.4.1 &amp; 2.4.3'!$A$3:$H$273,2,0)</f>
        <v>ABOPJ3110B</v>
      </c>
      <c r="C325" s="7" t="s">
        <v>30</v>
      </c>
      <c r="D325" s="18" t="s">
        <v>68</v>
      </c>
      <c r="E325" s="5" t="s">
        <v>15</v>
      </c>
      <c r="F325" t="str">
        <f>VLOOKUP(A325,'[1]2.4.1 &amp; 2.4.3'!$A$3:$H$273,6,0)</f>
        <v>1988-89</v>
      </c>
      <c r="G325" s="64">
        <f>VLOOKUP(A325,'[1]2.4.1 &amp; 2.4.3'!$A$3:$H$273,7,0)</f>
        <v>32</v>
      </c>
      <c r="H325" s="64">
        <f t="shared" si="0"/>
        <v>30</v>
      </c>
      <c r="I325" t="str">
        <f>VLOOKUP(A325,'[1]2.4.1 &amp; 2.4.3'!$A$3:$H$273,8,0)</f>
        <v>Yes</v>
      </c>
      <c r="J325" s="6" t="s">
        <v>24</v>
      </c>
      <c r="M325" s="69"/>
      <c r="N325" s="69"/>
    </row>
    <row r="326" spans="1:14" x14ac:dyDescent="0.25">
      <c r="A326" s="6" t="s">
        <v>69</v>
      </c>
      <c r="B326" s="6" t="str">
        <f>VLOOKUP(A326,'[1]2.4.1 &amp; 2.4.3'!$A$3:$H$273,2,0)</f>
        <v>ABMPJ7022Q</v>
      </c>
      <c r="C326" s="7" t="s">
        <v>30</v>
      </c>
      <c r="D326" s="6" t="s">
        <v>35</v>
      </c>
      <c r="E326" s="5" t="s">
        <v>15</v>
      </c>
      <c r="F326" t="str">
        <f>VLOOKUP(A326,'[1]2.4.1 &amp; 2.4.3'!$A$3:$H$273,6,0)</f>
        <v>1990-91</v>
      </c>
      <c r="G326" s="64">
        <f>VLOOKUP(A326,'[1]2.4.1 &amp; 2.4.3'!$A$3:$H$273,7,0)</f>
        <v>31</v>
      </c>
      <c r="H326" s="64">
        <f t="shared" si="0"/>
        <v>29</v>
      </c>
      <c r="I326" t="str">
        <f>VLOOKUP(A326,'[1]2.4.1 &amp; 2.4.3'!$A$3:$H$273,8,0)</f>
        <v>yes</v>
      </c>
      <c r="J326" s="6" t="s">
        <v>24</v>
      </c>
      <c r="M326" s="69"/>
      <c r="N326" s="69"/>
    </row>
    <row r="327" spans="1:14" x14ac:dyDescent="0.25">
      <c r="A327" s="6" t="s">
        <v>73</v>
      </c>
      <c r="B327" s="6" t="str">
        <f>VLOOKUP(A327,'[1]2.4.1 &amp; 2.4.3'!$A$3:$H$273,2,0)</f>
        <v>ACZPP9307L</v>
      </c>
      <c r="C327" s="7" t="s">
        <v>30</v>
      </c>
      <c r="D327" s="6" t="s">
        <v>35</v>
      </c>
      <c r="E327" s="5" t="s">
        <v>15</v>
      </c>
      <c r="F327" t="str">
        <f>VLOOKUP(A327,'[1]2.4.1 &amp; 2.4.3'!$A$3:$H$273,6,0)</f>
        <v>1990-91</v>
      </c>
      <c r="G327" s="64">
        <f>VLOOKUP(A327,'[1]2.4.1 &amp; 2.4.3'!$A$3:$H$273,7,0)</f>
        <v>31</v>
      </c>
      <c r="H327" s="64">
        <f t="shared" si="0"/>
        <v>29</v>
      </c>
      <c r="I327" t="str">
        <f>VLOOKUP(A327,'[1]2.4.1 &amp; 2.4.3'!$A$3:$H$273,8,0)</f>
        <v>Yes</v>
      </c>
      <c r="J327" s="6" t="s">
        <v>24</v>
      </c>
      <c r="M327" s="69"/>
      <c r="N327" s="69"/>
    </row>
    <row r="328" spans="1:14" x14ac:dyDescent="0.25">
      <c r="A328" s="6" t="s">
        <v>75</v>
      </c>
      <c r="B328" s="6" t="str">
        <f>VLOOKUP(A328,'[1]2.4.1 &amp; 2.4.3'!$A$3:$H$273,2,0)</f>
        <v>AAEPU1232E</v>
      </c>
      <c r="C328" s="7" t="s">
        <v>30</v>
      </c>
      <c r="D328" s="12" t="s">
        <v>27</v>
      </c>
      <c r="E328" s="5" t="s">
        <v>15</v>
      </c>
      <c r="F328" t="str">
        <f>VLOOKUP(A328,'[1]2.4.1 &amp; 2.4.3'!$A$3:$H$273,6,0)</f>
        <v>1991-92</v>
      </c>
      <c r="G328" s="64">
        <f>VLOOKUP(A328,'[1]2.4.1 &amp; 2.4.3'!$A$3:$H$273,7,0)</f>
        <v>30</v>
      </c>
      <c r="H328" s="64">
        <f t="shared" si="0"/>
        <v>28</v>
      </c>
      <c r="I328" t="str">
        <f>VLOOKUP(A328,'[1]2.4.1 &amp; 2.4.3'!$A$3:$H$273,8,0)</f>
        <v>2020-21</v>
      </c>
      <c r="J328" s="6" t="s">
        <v>24</v>
      </c>
      <c r="M328" s="69"/>
      <c r="N328" s="69"/>
    </row>
    <row r="329" spans="1:14" x14ac:dyDescent="0.25">
      <c r="A329" s="6" t="s">
        <v>78</v>
      </c>
      <c r="B329" s="6" t="str">
        <f>VLOOKUP(A329,'[1]2.4.1 &amp; 2.4.3'!$A$3:$H$273,2,0)</f>
        <v>ABEPC6103F</v>
      </c>
      <c r="C329" s="7" t="s">
        <v>30</v>
      </c>
      <c r="D329" s="6" t="s">
        <v>14</v>
      </c>
      <c r="E329" s="5" t="s">
        <v>15</v>
      </c>
      <c r="F329" t="str">
        <f>VLOOKUP(A329,'[1]2.4.1 &amp; 2.4.3'!$A$3:$H$273,6,0)</f>
        <v>1992-93</v>
      </c>
      <c r="G329" s="64">
        <f>VLOOKUP(A329,'[1]2.4.1 &amp; 2.4.3'!$A$3:$H$273,7,0)</f>
        <v>29</v>
      </c>
      <c r="H329" s="64">
        <f t="shared" si="0"/>
        <v>27</v>
      </c>
      <c r="I329" t="str">
        <f>VLOOKUP(A329,'[1]2.4.1 &amp; 2.4.3'!$A$3:$H$273,8,0)</f>
        <v>Yes</v>
      </c>
      <c r="J329" s="6" t="s">
        <v>24</v>
      </c>
      <c r="M329" s="69"/>
      <c r="N329" s="69"/>
    </row>
    <row r="330" spans="1:14" x14ac:dyDescent="0.25">
      <c r="A330" s="6" t="s">
        <v>81</v>
      </c>
      <c r="B330" s="6" t="str">
        <f>VLOOKUP(A330,'[1]2.4.1 &amp; 2.4.3'!$A$3:$H$273,2,0)</f>
        <v>ABMPJ7024J</v>
      </c>
      <c r="C330" s="7" t="s">
        <v>30</v>
      </c>
      <c r="D330" s="6" t="s">
        <v>52</v>
      </c>
      <c r="E330" s="5" t="s">
        <v>15</v>
      </c>
      <c r="F330" t="str">
        <f>VLOOKUP(A330,'[1]2.4.1 &amp; 2.4.3'!$A$3:$H$273,6,0)</f>
        <v>1992-93</v>
      </c>
      <c r="G330" s="64">
        <f>VLOOKUP(A330,'[1]2.4.1 &amp; 2.4.3'!$A$3:$H$273,7,0)</f>
        <v>29</v>
      </c>
      <c r="H330" s="64">
        <f t="shared" si="0"/>
        <v>27</v>
      </c>
      <c r="I330" t="str">
        <f>VLOOKUP(A330,'[1]2.4.1 &amp; 2.4.3'!$A$3:$H$273,8,0)</f>
        <v>Yes</v>
      </c>
      <c r="J330" s="6" t="s">
        <v>24</v>
      </c>
      <c r="M330" s="69"/>
      <c r="N330" s="69"/>
    </row>
    <row r="331" spans="1:14" x14ac:dyDescent="0.25">
      <c r="A331" s="13" t="s">
        <v>83</v>
      </c>
      <c r="B331" s="6" t="str">
        <f>VLOOKUP(A331,'[1]2.4.1 &amp; 2.4.3'!$A$3:$H$273,2,0)</f>
        <v>AFQPS4232P</v>
      </c>
      <c r="C331" s="13" t="s">
        <v>30</v>
      </c>
      <c r="D331" s="6" t="s">
        <v>31</v>
      </c>
      <c r="E331" s="5" t="s">
        <v>15</v>
      </c>
      <c r="F331" t="str">
        <f>VLOOKUP(A331,'[1]2.4.1 &amp; 2.4.3'!$A$3:$H$273,6,0)</f>
        <v>1993-94</v>
      </c>
      <c r="G331" s="64">
        <f>VLOOKUP(A331,'[1]2.4.1 &amp; 2.4.3'!$A$3:$H$273,7,0)</f>
        <v>28</v>
      </c>
      <c r="H331" s="64">
        <f t="shared" si="0"/>
        <v>26</v>
      </c>
      <c r="I331" t="str">
        <f>VLOOKUP(A331,'[1]2.4.1 &amp; 2.4.3'!$A$3:$H$273,8,0)</f>
        <v>Yes</v>
      </c>
      <c r="J331" s="6" t="s">
        <v>24</v>
      </c>
      <c r="M331" s="69"/>
      <c r="N331" s="69"/>
    </row>
    <row r="332" spans="1:14" x14ac:dyDescent="0.25">
      <c r="A332" s="6" t="s">
        <v>318</v>
      </c>
      <c r="B332" s="6" t="str">
        <f>VLOOKUP(A332,'[1]2.4.1 &amp; 2.4.3'!$A$3:$H$273,2,0)</f>
        <v>ACXPM8551F</v>
      </c>
      <c r="C332" s="7" t="s">
        <v>102</v>
      </c>
      <c r="D332" s="6" t="s">
        <v>52</v>
      </c>
      <c r="E332" s="5" t="s">
        <v>15</v>
      </c>
      <c r="F332" t="str">
        <f>VLOOKUP(A332,'[1]2.4.1 &amp; 2.4.3'!$A$3:$H$273,6,0)</f>
        <v>1996-97</v>
      </c>
      <c r="G332" s="64">
        <f>VLOOKUP(A332,'[1]2.4.1 &amp; 2.4.3'!$A$3:$H$273,7,0)</f>
        <v>23</v>
      </c>
      <c r="H332" s="64">
        <f t="shared" si="0"/>
        <v>21</v>
      </c>
      <c r="I332" t="str">
        <f>VLOOKUP(A332,'[1]2.4.1 &amp; 2.4.3'!$A$3:$H$273,8,0)</f>
        <v>2018-19</v>
      </c>
      <c r="J332" s="6" t="s">
        <v>18</v>
      </c>
      <c r="M332" s="69"/>
      <c r="N332" s="69"/>
    </row>
    <row r="333" spans="1:14" x14ac:dyDescent="0.25">
      <c r="A333" s="6" t="s">
        <v>86</v>
      </c>
      <c r="B333" s="6" t="str">
        <f>VLOOKUP(A333,'[1]2.4.1 &amp; 2.4.3'!$A$3:$H$273,2,0)</f>
        <v>AHVPP8681Q</v>
      </c>
      <c r="C333" s="7" t="s">
        <v>88</v>
      </c>
      <c r="D333" s="12" t="s">
        <v>27</v>
      </c>
      <c r="E333" s="5" t="s">
        <v>15</v>
      </c>
      <c r="F333" t="str">
        <f>VLOOKUP(A333,'[1]2.4.1 &amp; 2.4.3'!$A$3:$H$273,6,0)</f>
        <v>1999-2000</v>
      </c>
      <c r="G333" s="64">
        <f>VLOOKUP(A333,'[1]2.4.1 &amp; 2.4.3'!$A$3:$H$273,7,0)</f>
        <v>22</v>
      </c>
      <c r="H333" s="64">
        <f t="shared" si="0"/>
        <v>20</v>
      </c>
      <c r="I333" t="str">
        <f>VLOOKUP(A333,'[1]2.4.1 &amp; 2.4.3'!$A$3:$H$273,8,0)</f>
        <v>Yes</v>
      </c>
      <c r="J333" s="6" t="s">
        <v>24</v>
      </c>
      <c r="M333" s="69"/>
      <c r="N333" s="69"/>
    </row>
    <row r="334" spans="1:14" x14ac:dyDescent="0.25">
      <c r="A334" s="13" t="s">
        <v>90</v>
      </c>
      <c r="B334" s="6" t="str">
        <f>VLOOKUP(A334,'[1]2.4.1 &amp; 2.4.3'!$A$3:$H$273,2,0)</f>
        <v>AAZPK8569M</v>
      </c>
      <c r="C334" s="13" t="s">
        <v>30</v>
      </c>
      <c r="D334" s="6" t="s">
        <v>31</v>
      </c>
      <c r="E334" s="5" t="s">
        <v>15</v>
      </c>
      <c r="F334" t="str">
        <f>VLOOKUP(A334,'[1]2.4.1 &amp; 2.4.3'!$A$3:$H$273,6,0)</f>
        <v>1998-99</v>
      </c>
      <c r="G334" s="64">
        <f>VLOOKUP(A334,'[1]2.4.1 &amp; 2.4.3'!$A$3:$H$273,7,0)</f>
        <v>23</v>
      </c>
      <c r="H334" s="64">
        <f t="shared" si="0"/>
        <v>21</v>
      </c>
      <c r="I334" t="str">
        <f>VLOOKUP(A334,'[1]2.4.1 &amp; 2.4.3'!$A$3:$H$273,8,0)</f>
        <v>Yes</v>
      </c>
      <c r="J334" s="6" t="s">
        <v>24</v>
      </c>
      <c r="M334" s="69"/>
      <c r="N334" s="69"/>
    </row>
    <row r="335" spans="1:14" x14ac:dyDescent="0.25">
      <c r="A335" s="6" t="s">
        <v>93</v>
      </c>
      <c r="B335" s="6" t="str">
        <f>VLOOKUP(A335,'[1]2.4.1 &amp; 2.4.3'!$A$3:$H$273,2,0)</f>
        <v>AKIPK9494N</v>
      </c>
      <c r="C335" s="7" t="s">
        <v>13</v>
      </c>
      <c r="D335" s="6" t="s">
        <v>95</v>
      </c>
      <c r="E335" s="5" t="s">
        <v>15</v>
      </c>
      <c r="F335" t="str">
        <f>VLOOKUP(A335,'[1]2.4.1 &amp; 2.4.3'!$A$3:$H$273,6,0)</f>
        <v>1999-00</v>
      </c>
      <c r="G335" s="64">
        <f>VLOOKUP(A335,'[1]2.4.1 &amp; 2.4.3'!$A$3:$H$273,7,0)</f>
        <v>21</v>
      </c>
      <c r="H335" s="64">
        <f t="shared" si="0"/>
        <v>19</v>
      </c>
      <c r="I335" t="str">
        <f>VLOOKUP(A335,'[1]2.4.1 &amp; 2.4.3'!$A$3:$H$273,8,0)</f>
        <v>2019-20</v>
      </c>
      <c r="J335" s="6" t="s">
        <v>24</v>
      </c>
      <c r="M335" s="69"/>
      <c r="N335" s="69"/>
    </row>
    <row r="336" spans="1:14" x14ac:dyDescent="0.25">
      <c r="A336" s="12" t="s">
        <v>97</v>
      </c>
      <c r="B336" s="6" t="str">
        <f>VLOOKUP(A336,'[1]2.4.1 &amp; 2.4.3'!$A$3:$H$273,2,0)</f>
        <v>AKSPP8775B</v>
      </c>
      <c r="C336" s="13" t="s">
        <v>30</v>
      </c>
      <c r="D336" s="12" t="s">
        <v>99</v>
      </c>
      <c r="E336" s="5" t="s">
        <v>15</v>
      </c>
      <c r="F336" t="str">
        <f>VLOOKUP(A336,'[1]2.4.1 &amp; 2.4.3'!$A$3:$H$273,6,0)</f>
        <v>1998-99</v>
      </c>
      <c r="G336" s="64">
        <f>VLOOKUP(A336,'[1]2.4.1 &amp; 2.4.3'!$A$3:$H$273,7,0)</f>
        <v>23</v>
      </c>
      <c r="H336" s="64">
        <f t="shared" si="0"/>
        <v>21</v>
      </c>
      <c r="I336" t="str">
        <f>VLOOKUP(A336,'[1]2.4.1 &amp; 2.4.3'!$A$3:$H$273,8,0)</f>
        <v>Yes</v>
      </c>
      <c r="J336" s="6" t="s">
        <v>24</v>
      </c>
      <c r="M336" s="69"/>
      <c r="N336" s="69"/>
    </row>
    <row r="337" spans="1:14" x14ac:dyDescent="0.25">
      <c r="A337" s="13" t="s">
        <v>100</v>
      </c>
      <c r="B337" s="6" t="str">
        <f>VLOOKUP(A337,'[1]2.4.1 &amp; 2.4.3'!$A$3:$H$273,2,0)</f>
        <v>AUYPS0981N</v>
      </c>
      <c r="C337" s="13" t="s">
        <v>102</v>
      </c>
      <c r="D337" s="6" t="s">
        <v>31</v>
      </c>
      <c r="E337" s="5" t="s">
        <v>15</v>
      </c>
      <c r="F337" t="str">
        <f>VLOOKUP(A337,'[1]2.4.1 &amp; 2.4.3'!$A$3:$H$273,6,0)</f>
        <v>2002-03</v>
      </c>
      <c r="G337" s="64">
        <f>VLOOKUP(A337,'[1]2.4.1 &amp; 2.4.3'!$A$3:$H$273,7,0)</f>
        <v>19</v>
      </c>
      <c r="H337" s="64">
        <f t="shared" si="0"/>
        <v>17</v>
      </c>
      <c r="I337" t="str">
        <f>VLOOKUP(A337,'[1]2.4.1 &amp; 2.4.3'!$A$3:$H$273,8,0)</f>
        <v>Yes</v>
      </c>
      <c r="J337" s="6" t="s">
        <v>18</v>
      </c>
      <c r="M337" s="69"/>
      <c r="N337" s="69"/>
    </row>
    <row r="338" spans="1:14" x14ac:dyDescent="0.25">
      <c r="A338" s="6" t="s">
        <v>320</v>
      </c>
      <c r="B338" s="6" t="e">
        <f>VLOOKUP(A338,'[1]2.4.1 &amp; 2.4.3'!$A$3:$H$273,2,0)</f>
        <v>#N/A</v>
      </c>
      <c r="C338" s="7" t="s">
        <v>13</v>
      </c>
      <c r="D338" s="18" t="s">
        <v>68</v>
      </c>
      <c r="E338" s="5" t="s">
        <v>15</v>
      </c>
      <c r="F338" t="e">
        <f>VLOOKUP(A338,'[1]2.4.1 &amp; 2.4.3'!$A$3:$H$273,6,0)</f>
        <v>#N/A</v>
      </c>
      <c r="G338" s="64" t="e">
        <f>VLOOKUP(A338,'[1]2.4.1 &amp; 2.4.3'!$A$3:$H$273,7,0)</f>
        <v>#N/A</v>
      </c>
      <c r="H338" s="64" t="e">
        <f t="shared" si="0"/>
        <v>#N/A</v>
      </c>
      <c r="I338" t="e">
        <f>VLOOKUP(A338,'[1]2.4.1 &amp; 2.4.3'!$A$3:$H$273,8,0)</f>
        <v>#N/A</v>
      </c>
      <c r="J338" s="6" t="s">
        <v>18</v>
      </c>
      <c r="M338" s="69"/>
      <c r="N338" s="69"/>
    </row>
    <row r="339" spans="1:14" x14ac:dyDescent="0.25">
      <c r="A339" s="6" t="s">
        <v>106</v>
      </c>
      <c r="B339" s="6" t="str">
        <f>VLOOKUP(A339,'[1]2.4.1 &amp; 2.4.3'!$A$3:$H$273,2,0)</f>
        <v>AKSPP8719M</v>
      </c>
      <c r="C339" s="7" t="s">
        <v>102</v>
      </c>
      <c r="D339" s="18" t="s">
        <v>68</v>
      </c>
      <c r="E339" s="5" t="s">
        <v>15</v>
      </c>
      <c r="F339" t="str">
        <f>VLOOKUP(A339,'[1]2.4.1 &amp; 2.4.3'!$A$3:$H$273,6,0)</f>
        <v>2002-03</v>
      </c>
      <c r="G339" s="64">
        <f>VLOOKUP(A339,'[1]2.4.1 &amp; 2.4.3'!$A$3:$H$273,7,0)</f>
        <v>19</v>
      </c>
      <c r="H339" s="64">
        <f t="shared" si="0"/>
        <v>17</v>
      </c>
      <c r="I339" t="str">
        <f>VLOOKUP(A339,'[1]2.4.1 &amp; 2.4.3'!$A$3:$H$273,8,0)</f>
        <v>yes</v>
      </c>
      <c r="J339" s="6" t="s">
        <v>24</v>
      </c>
      <c r="M339" s="69"/>
      <c r="N339" s="69"/>
    </row>
    <row r="340" spans="1:14" x14ac:dyDescent="0.25">
      <c r="A340" s="12" t="s">
        <v>108</v>
      </c>
      <c r="B340" s="6" t="str">
        <f>VLOOKUP(A340,'[1]2.4.1 &amp; 2.4.3'!$A$3:$H$273,2,0)</f>
        <v>AJBPP4357K</v>
      </c>
      <c r="C340" s="13" t="s">
        <v>13</v>
      </c>
      <c r="D340" s="6" t="s">
        <v>110</v>
      </c>
      <c r="E340" s="5" t="s">
        <v>15</v>
      </c>
      <c r="F340" t="str">
        <f>VLOOKUP(A340,'[1]2.4.1 &amp; 2.4.3'!$A$3:$H$273,6,0)</f>
        <v>2001-02</v>
      </c>
      <c r="G340" s="64">
        <f>VLOOKUP(A340,'[1]2.4.1 &amp; 2.4.3'!$A$3:$H$273,7,0)</f>
        <v>20</v>
      </c>
      <c r="H340" s="64">
        <f t="shared" si="0"/>
        <v>18</v>
      </c>
      <c r="I340" t="str">
        <f>VLOOKUP(A340,'[1]2.4.1 &amp; 2.4.3'!$A$3:$H$273,8,0)</f>
        <v>Yes</v>
      </c>
      <c r="J340" s="6" t="s">
        <v>24</v>
      </c>
      <c r="M340" s="69"/>
      <c r="N340" s="69"/>
    </row>
    <row r="341" spans="1:14" x14ac:dyDescent="0.25">
      <c r="A341" s="13" t="s">
        <v>112</v>
      </c>
      <c r="B341" s="6" t="str">
        <f>VLOOKUP(A341,'[1]2.4.1 &amp; 2.4.3'!$A$3:$H$273,2,0)</f>
        <v>ABKPH5335E</v>
      </c>
      <c r="C341" s="13" t="s">
        <v>102</v>
      </c>
      <c r="D341" s="6" t="s">
        <v>31</v>
      </c>
      <c r="E341" s="5" t="s">
        <v>15</v>
      </c>
      <c r="F341" t="str">
        <f>VLOOKUP(A341,'[1]2.4.1 &amp; 2.4.3'!$A$3:$H$273,6,0)</f>
        <v>2002-03</v>
      </c>
      <c r="G341" s="64">
        <f>VLOOKUP(A341,'[1]2.4.1 &amp; 2.4.3'!$A$3:$H$273,7,0)</f>
        <v>19</v>
      </c>
      <c r="H341" s="64">
        <f t="shared" si="0"/>
        <v>17</v>
      </c>
      <c r="I341" t="str">
        <f>VLOOKUP(A341,'[1]2.4.1 &amp; 2.4.3'!$A$3:$H$273,8,0)</f>
        <v>2020-21</v>
      </c>
      <c r="J341" s="6" t="s">
        <v>18</v>
      </c>
      <c r="M341" s="69"/>
      <c r="N341" s="69"/>
    </row>
    <row r="342" spans="1:14" x14ac:dyDescent="0.25">
      <c r="A342" s="13" t="s">
        <v>114</v>
      </c>
      <c r="B342" s="6" t="str">
        <f>VLOOKUP(A342,'[1]2.4.1 &amp; 2.4.3'!$A$3:$H$273,2,0)</f>
        <v>APBPM7517G</v>
      </c>
      <c r="C342" s="13" t="s">
        <v>13</v>
      </c>
      <c r="D342" s="6" t="s">
        <v>31</v>
      </c>
      <c r="E342" s="5" t="s">
        <v>15</v>
      </c>
      <c r="F342" t="str">
        <f>VLOOKUP(A342,'[1]2.4.1 &amp; 2.4.3'!$A$3:$H$273,6,0)</f>
        <v>2002-03</v>
      </c>
      <c r="G342" s="64">
        <f>VLOOKUP(A342,'[1]2.4.1 &amp; 2.4.3'!$A$3:$H$273,7,0)</f>
        <v>19</v>
      </c>
      <c r="H342" s="64">
        <f t="shared" si="0"/>
        <v>17</v>
      </c>
      <c r="I342" t="str">
        <f>VLOOKUP(A342,'[1]2.4.1 &amp; 2.4.3'!$A$3:$H$273,8,0)</f>
        <v>Yes</v>
      </c>
      <c r="J342" s="6" t="s">
        <v>18</v>
      </c>
      <c r="M342" s="69"/>
      <c r="N342" s="69"/>
    </row>
    <row r="343" spans="1:14" x14ac:dyDescent="0.25">
      <c r="A343" s="6" t="s">
        <v>116</v>
      </c>
      <c r="B343" s="6" t="str">
        <f>VLOOKUP(A343,'[1]2.4.1 &amp; 2.4.3'!$A$3:$H$273,2,0)</f>
        <v>AHGPM433D</v>
      </c>
      <c r="C343" s="7" t="s">
        <v>13</v>
      </c>
      <c r="D343" s="6" t="s">
        <v>35</v>
      </c>
      <c r="E343" s="5" t="s">
        <v>15</v>
      </c>
      <c r="F343" t="str">
        <f>VLOOKUP(A343,'[1]2.4.1 &amp; 2.4.3'!$A$3:$H$273,6,0)</f>
        <v>2009-10</v>
      </c>
      <c r="G343" s="64">
        <f>VLOOKUP(A343,'[1]2.4.1 &amp; 2.4.3'!$A$3:$H$273,7,0)</f>
        <v>12</v>
      </c>
      <c r="H343" s="64">
        <f t="shared" si="0"/>
        <v>10</v>
      </c>
      <c r="I343" t="str">
        <f>VLOOKUP(A343,'[1]2.4.1 &amp; 2.4.3'!$A$3:$H$273,8,0)</f>
        <v>Yes</v>
      </c>
      <c r="J343" s="6" t="s">
        <v>24</v>
      </c>
      <c r="M343" s="69"/>
      <c r="N343" s="69"/>
    </row>
    <row r="344" spans="1:14" x14ac:dyDescent="0.25">
      <c r="A344" s="6" t="s">
        <v>119</v>
      </c>
      <c r="B344" s="6" t="str">
        <f>VLOOKUP(A344,'[1]2.4.1 &amp; 2.4.3'!$A$3:$H$273,2,0)</f>
        <v>ANAPM8146J</v>
      </c>
      <c r="C344" s="7" t="s">
        <v>102</v>
      </c>
      <c r="D344" s="6" t="s">
        <v>14</v>
      </c>
      <c r="E344" s="5" t="s">
        <v>15</v>
      </c>
      <c r="F344" t="str">
        <f>VLOOKUP(A344,'[1]2.4.1 &amp; 2.4.3'!$A$3:$H$273,6,0)</f>
        <v>2009-10</v>
      </c>
      <c r="G344" s="64">
        <f>VLOOKUP(A344,'[1]2.4.1 &amp; 2.4.3'!$A$3:$H$273,7,0)</f>
        <v>12</v>
      </c>
      <c r="H344" s="64">
        <f t="shared" si="0"/>
        <v>10</v>
      </c>
      <c r="I344" t="str">
        <f>VLOOKUP(A344,'[1]2.4.1 &amp; 2.4.3'!$A$3:$H$273,8,0)</f>
        <v>Yes</v>
      </c>
      <c r="J344" s="6" t="s">
        <v>24</v>
      </c>
      <c r="M344" s="69"/>
      <c r="N344" s="69"/>
    </row>
    <row r="345" spans="1:14" x14ac:dyDescent="0.25">
      <c r="A345" s="6" t="s">
        <v>321</v>
      </c>
      <c r="B345" s="6" t="e">
        <f>VLOOKUP(A345,'[1]2.4.1 &amp; 2.4.3'!$A$3:$H$273,2,0)</f>
        <v>#N/A</v>
      </c>
      <c r="C345" s="7" t="s">
        <v>30</v>
      </c>
      <c r="D345" s="18" t="s">
        <v>68</v>
      </c>
      <c r="E345" s="5" t="s">
        <v>15</v>
      </c>
      <c r="F345" t="e">
        <f>VLOOKUP(A345,'[1]2.4.1 &amp; 2.4.3'!$A$3:$H$273,6,0)</f>
        <v>#N/A</v>
      </c>
      <c r="G345" s="64" t="e">
        <f>VLOOKUP(A345,'[1]2.4.1 &amp; 2.4.3'!$A$3:$H$273,7,0)</f>
        <v>#N/A</v>
      </c>
      <c r="H345" s="64" t="e">
        <f t="shared" si="0"/>
        <v>#N/A</v>
      </c>
      <c r="I345" t="e">
        <f>VLOOKUP(A345,'[1]2.4.1 &amp; 2.4.3'!$A$3:$H$273,8,0)</f>
        <v>#N/A</v>
      </c>
      <c r="J345" s="6" t="s">
        <v>24</v>
      </c>
      <c r="M345" s="69"/>
      <c r="N345" s="69"/>
    </row>
    <row r="346" spans="1:14" x14ac:dyDescent="0.25">
      <c r="A346" s="6" t="s">
        <v>123</v>
      </c>
      <c r="B346" s="6" t="e">
        <f>VLOOKUP(A346,'[1]2.4.1 &amp; 2.4.3'!$A$3:$H$273,2,0)</f>
        <v>#N/A</v>
      </c>
      <c r="C346" s="7" t="s">
        <v>102</v>
      </c>
      <c r="D346" s="18" t="s">
        <v>68</v>
      </c>
      <c r="E346" s="5" t="s">
        <v>15</v>
      </c>
      <c r="F346" t="e">
        <f>VLOOKUP(A346,'[1]2.4.1 &amp; 2.4.3'!$A$3:$H$273,6,0)</f>
        <v>#N/A</v>
      </c>
      <c r="G346" s="64" t="e">
        <f>VLOOKUP(A346,'[1]2.4.1 &amp; 2.4.3'!$A$3:$H$273,7,0)</f>
        <v>#N/A</v>
      </c>
      <c r="H346" s="64" t="e">
        <f t="shared" si="0"/>
        <v>#N/A</v>
      </c>
      <c r="I346" t="e">
        <f>VLOOKUP(A346,'[1]2.4.1 &amp; 2.4.3'!$A$3:$H$273,8,0)</f>
        <v>#N/A</v>
      </c>
      <c r="J346" s="6" t="s">
        <v>18</v>
      </c>
      <c r="M346" s="69"/>
      <c r="N346" s="69"/>
    </row>
    <row r="347" spans="1:14" x14ac:dyDescent="0.25">
      <c r="A347" s="12" t="s">
        <v>125</v>
      </c>
      <c r="B347" s="6" t="str">
        <f>VLOOKUP(A347,'[1]2.4.1 &amp; 2.4.3'!$A$3:$H$273,2,0)</f>
        <v>AHEPD1892J</v>
      </c>
      <c r="C347" s="13" t="s">
        <v>30</v>
      </c>
      <c r="D347" s="12" t="s">
        <v>99</v>
      </c>
      <c r="E347" s="5" t="s">
        <v>15</v>
      </c>
      <c r="F347" t="str">
        <f>VLOOKUP(A347,'[1]2.4.1 &amp; 2.4.3'!$A$3:$H$273,6,0)</f>
        <v>2009-10</v>
      </c>
      <c r="G347" s="64">
        <f>VLOOKUP(A347,'[1]2.4.1 &amp; 2.4.3'!$A$3:$H$273,7,0)</f>
        <v>12</v>
      </c>
      <c r="H347" s="64">
        <f t="shared" si="0"/>
        <v>10</v>
      </c>
      <c r="I347" t="str">
        <f>VLOOKUP(A347,'[1]2.4.1 &amp; 2.4.3'!$A$3:$H$273,8,0)</f>
        <v>Yes</v>
      </c>
      <c r="J347" s="6" t="s">
        <v>24</v>
      </c>
      <c r="M347" s="69"/>
      <c r="N347" s="69"/>
    </row>
    <row r="348" spans="1:14" x14ac:dyDescent="0.25">
      <c r="A348" s="12" t="s">
        <v>127</v>
      </c>
      <c r="B348" s="6" t="str">
        <f>VLOOKUP(A348,'[1]2.4.1 &amp; 2.4.3'!$A$3:$H$273,2,0)</f>
        <v>BJXPS8791K</v>
      </c>
      <c r="C348" s="13" t="s">
        <v>102</v>
      </c>
      <c r="D348" s="12" t="s">
        <v>99</v>
      </c>
      <c r="E348" s="5" t="s">
        <v>15</v>
      </c>
      <c r="F348" t="str">
        <f>VLOOKUP(A348,'[1]2.4.1 &amp; 2.4.3'!$A$3:$H$273,6,0)</f>
        <v>2009-10</v>
      </c>
      <c r="G348" s="64">
        <f>VLOOKUP(A348,'[1]2.4.1 &amp; 2.4.3'!$A$3:$H$273,7,0)</f>
        <v>12</v>
      </c>
      <c r="H348" s="64">
        <f t="shared" si="0"/>
        <v>10</v>
      </c>
      <c r="I348" t="str">
        <f>VLOOKUP(A348,'[1]2.4.1 &amp; 2.4.3'!$A$3:$H$273,8,0)</f>
        <v>Yes</v>
      </c>
      <c r="J348" s="6" t="s">
        <v>24</v>
      </c>
      <c r="M348" s="69"/>
      <c r="N348" s="69"/>
    </row>
    <row r="349" spans="1:14" x14ac:dyDescent="0.25">
      <c r="A349" s="6" t="s">
        <v>322</v>
      </c>
      <c r="B349" s="6" t="str">
        <f>VLOOKUP(A349,'[1]2.4.1 &amp; 2.4.3'!$A$3:$H$273,2,0)</f>
        <v>ABFPZ3896D</v>
      </c>
      <c r="C349" s="7" t="s">
        <v>102</v>
      </c>
      <c r="D349" s="6" t="s">
        <v>35</v>
      </c>
      <c r="E349" s="5" t="s">
        <v>15</v>
      </c>
      <c r="F349" t="str">
        <f>VLOOKUP(A349,'[1]2.4.1 &amp; 2.4.3'!$A$3:$H$273,6,0)</f>
        <v>2014-15</v>
      </c>
      <c r="G349" s="64">
        <f>VLOOKUP(A349,'[1]2.4.1 &amp; 2.4.3'!$A$3:$H$273,7,0)</f>
        <v>5</v>
      </c>
      <c r="H349" s="64">
        <f t="shared" si="0"/>
        <v>3</v>
      </c>
      <c r="I349" t="str">
        <f>VLOOKUP(A349,'[1]2.4.1 &amp; 2.4.3'!$A$3:$H$273,8,0)</f>
        <v>2018-19</v>
      </c>
      <c r="J349" s="6" t="s">
        <v>18</v>
      </c>
      <c r="M349" s="69"/>
      <c r="N349" s="69"/>
    </row>
    <row r="350" spans="1:14" x14ac:dyDescent="0.25">
      <c r="A350" s="6" t="s">
        <v>129</v>
      </c>
      <c r="B350" s="6" t="str">
        <f>VLOOKUP(A350,'[1]2.4.1 &amp; 2.4.3'!$A$3:$H$273,2,0)</f>
        <v>ASVPG3271A</v>
      </c>
      <c r="C350" s="7" t="s">
        <v>88</v>
      </c>
      <c r="D350" s="12" t="s">
        <v>27</v>
      </c>
      <c r="E350" s="5" t="s">
        <v>15</v>
      </c>
      <c r="F350" t="str">
        <f>VLOOKUP(A350,'[1]2.4.1 &amp; 2.4.3'!$A$3:$H$273,6,0)</f>
        <v>2014-15</v>
      </c>
      <c r="G350" s="64">
        <f>VLOOKUP(A350,'[1]2.4.1 &amp; 2.4.3'!$A$3:$H$273,7,0)</f>
        <v>7</v>
      </c>
      <c r="H350" s="64">
        <f t="shared" si="0"/>
        <v>5</v>
      </c>
      <c r="I350" t="str">
        <f>VLOOKUP(A350,'[1]2.4.1 &amp; 2.4.3'!$A$3:$H$273,8,0)</f>
        <v>Yes</v>
      </c>
      <c r="J350" s="6" t="s">
        <v>24</v>
      </c>
      <c r="M350" s="69"/>
      <c r="N350" s="69"/>
    </row>
    <row r="351" spans="1:14" x14ac:dyDescent="0.25">
      <c r="A351" s="6" t="s">
        <v>132</v>
      </c>
      <c r="B351" s="6" t="str">
        <f>VLOOKUP(A351,'[1]2.4.1 &amp; 2.4.3'!$A$3:$H$273,2,0)</f>
        <v>CGPPS2726E</v>
      </c>
      <c r="C351" s="7" t="s">
        <v>102</v>
      </c>
      <c r="D351" s="6" t="s">
        <v>35</v>
      </c>
      <c r="E351" s="5" t="s">
        <v>15</v>
      </c>
      <c r="F351" t="str">
        <f>VLOOKUP(A351,'[1]2.4.1 &amp; 2.4.3'!$A$3:$H$273,6,0)</f>
        <v>2015-16</v>
      </c>
      <c r="G351" s="64">
        <f>VLOOKUP(A351,'[1]2.4.1 &amp; 2.4.3'!$A$3:$H$273,7,0)</f>
        <v>6</v>
      </c>
      <c r="H351" s="64">
        <f t="shared" si="0"/>
        <v>4</v>
      </c>
      <c r="I351" t="str">
        <f>VLOOKUP(A351,'[1]2.4.1 &amp; 2.4.3'!$A$3:$H$273,8,0)</f>
        <v xml:space="preserve">Yes </v>
      </c>
      <c r="J351" s="6" t="s">
        <v>18</v>
      </c>
      <c r="M351" s="69"/>
      <c r="N351" s="69"/>
    </row>
    <row r="352" spans="1:14" x14ac:dyDescent="0.25">
      <c r="A352" s="6" t="s">
        <v>135</v>
      </c>
      <c r="B352" s="6" t="str">
        <f>VLOOKUP(A352,'[1]2.4.1 &amp; 2.4.3'!$A$3:$H$273,2,0)</f>
        <v>BJCPG1565J</v>
      </c>
      <c r="C352" s="7" t="s">
        <v>102</v>
      </c>
      <c r="D352" s="6" t="s">
        <v>35</v>
      </c>
      <c r="E352" s="5" t="s">
        <v>15</v>
      </c>
      <c r="F352" t="str">
        <f>VLOOKUP(A352,'[1]2.4.1 &amp; 2.4.3'!$A$3:$H$273,6,0)</f>
        <v>2014-15</v>
      </c>
      <c r="G352" s="64">
        <f>VLOOKUP(A352,'[1]2.4.1 &amp; 2.4.3'!$A$3:$H$273,7,0)</f>
        <v>7</v>
      </c>
      <c r="H352" s="64">
        <f t="shared" si="0"/>
        <v>5</v>
      </c>
      <c r="I352" t="str">
        <f>VLOOKUP(A352,'[1]2.4.1 &amp; 2.4.3'!$A$3:$H$273,8,0)</f>
        <v>Yes</v>
      </c>
      <c r="J352" s="6" t="s">
        <v>24</v>
      </c>
      <c r="K352" t="s">
        <v>134</v>
      </c>
      <c r="M352" s="69"/>
      <c r="N352" s="69"/>
    </row>
    <row r="353" spans="1:14" x14ac:dyDescent="0.25">
      <c r="A353" s="6" t="s">
        <v>137</v>
      </c>
      <c r="B353" s="6" t="str">
        <f>VLOOKUP(A353,'[1]2.4.1 &amp; 2.4.3'!$A$3:$H$273,2,0)</f>
        <v>ADPPV8184Q</v>
      </c>
      <c r="C353" s="7" t="s">
        <v>102</v>
      </c>
      <c r="D353" s="6" t="s">
        <v>14</v>
      </c>
      <c r="E353" s="5" t="s">
        <v>15</v>
      </c>
      <c r="F353" t="str">
        <f>VLOOKUP(A353,'[1]2.4.1 &amp; 2.4.3'!$A$3:$H$273,6,0)</f>
        <v>2014-15</v>
      </c>
      <c r="G353" s="64">
        <f>VLOOKUP(A353,'[1]2.4.1 &amp; 2.4.3'!$A$3:$H$273,7,0)</f>
        <v>7</v>
      </c>
      <c r="H353" s="64">
        <f t="shared" si="0"/>
        <v>5</v>
      </c>
      <c r="I353" t="str">
        <f>VLOOKUP(A353,'[1]2.4.1 &amp; 2.4.3'!$A$3:$H$273,8,0)</f>
        <v>Yes</v>
      </c>
      <c r="J353" s="6" t="s">
        <v>24</v>
      </c>
      <c r="M353" s="69"/>
      <c r="N353" s="69"/>
    </row>
    <row r="354" spans="1:14" x14ac:dyDescent="0.25">
      <c r="A354" s="6" t="s">
        <v>139</v>
      </c>
      <c r="B354" s="6" t="str">
        <f>VLOOKUP(A354,'[1]2.4.1 &amp; 2.4.3'!$A$3:$H$273,2,0)</f>
        <v>AWFPB1129G</v>
      </c>
      <c r="C354" s="7" t="s">
        <v>102</v>
      </c>
      <c r="D354" s="6" t="s">
        <v>14</v>
      </c>
      <c r="E354" s="5" t="s">
        <v>15</v>
      </c>
      <c r="F354" t="str">
        <f>VLOOKUP(A354,'[1]2.4.1 &amp; 2.4.3'!$A$3:$H$273,6,0)</f>
        <v>2014-15</v>
      </c>
      <c r="G354" s="64">
        <f>VLOOKUP(A354,'[1]2.4.1 &amp; 2.4.3'!$A$3:$H$273,7,0)</f>
        <v>7</v>
      </c>
      <c r="H354" s="64">
        <f t="shared" si="0"/>
        <v>5</v>
      </c>
      <c r="I354" t="str">
        <f>VLOOKUP(A354,'[1]2.4.1 &amp; 2.4.3'!$A$3:$H$273,8,0)</f>
        <v>Yes</v>
      </c>
      <c r="J354" s="6" t="s">
        <v>18</v>
      </c>
      <c r="M354" s="69"/>
      <c r="N354" s="69"/>
    </row>
    <row r="355" spans="1:14" x14ac:dyDescent="0.25">
      <c r="A355" s="12" t="s">
        <v>141</v>
      </c>
      <c r="B355" s="6" t="str">
        <f>VLOOKUP(A355,'[1]2.4.1 &amp; 2.4.3'!$A$3:$H$273,2,0)</f>
        <v>CIBPS2234P</v>
      </c>
      <c r="C355" s="13" t="s">
        <v>88</v>
      </c>
      <c r="D355" s="12" t="s">
        <v>27</v>
      </c>
      <c r="E355" s="5" t="s">
        <v>15</v>
      </c>
      <c r="F355" t="str">
        <f>VLOOKUP(A355,'[1]2.4.1 &amp; 2.4.3'!$A$3:$H$273,6,0)</f>
        <v>2015-16</v>
      </c>
      <c r="G355" s="64">
        <f>VLOOKUP(A355,'[1]2.4.1 &amp; 2.4.3'!$A$3:$H$273,7,0)</f>
        <v>6</v>
      </c>
      <c r="H355" s="64">
        <f t="shared" si="0"/>
        <v>4</v>
      </c>
      <c r="I355" t="str">
        <f>VLOOKUP(A355,'[1]2.4.1 &amp; 2.4.3'!$A$3:$H$273,8,0)</f>
        <v>Yes</v>
      </c>
      <c r="J355" s="6" t="s">
        <v>24</v>
      </c>
      <c r="M355" s="69"/>
      <c r="N355" s="69"/>
    </row>
    <row r="356" spans="1:14" x14ac:dyDescent="0.25">
      <c r="A356" s="6" t="s">
        <v>143</v>
      </c>
      <c r="B356" s="6" t="str">
        <f>VLOOKUP(A356,'[1]2.4.1 &amp; 2.4.3'!$A$3:$H$273,2,0)</f>
        <v>CDNPS9580D</v>
      </c>
      <c r="C356" s="7" t="s">
        <v>88</v>
      </c>
      <c r="D356" s="12" t="s">
        <v>27</v>
      </c>
      <c r="E356" s="5" t="s">
        <v>15</v>
      </c>
      <c r="F356" t="str">
        <f>VLOOKUP(A356,'[1]2.4.1 &amp; 2.4.3'!$A$3:$H$273,6,0)</f>
        <v>2014-15</v>
      </c>
      <c r="G356" s="64">
        <f>VLOOKUP(A356,'[1]2.4.1 &amp; 2.4.3'!$A$3:$H$273,7,0)</f>
        <v>7</v>
      </c>
      <c r="H356" s="64">
        <f t="shared" si="0"/>
        <v>5</v>
      </c>
      <c r="I356" t="str">
        <f>VLOOKUP(A356,'[1]2.4.1 &amp; 2.4.3'!$A$3:$H$273,8,0)</f>
        <v>Yes</v>
      </c>
      <c r="J356" s="6" t="s">
        <v>18</v>
      </c>
      <c r="M356" s="69"/>
      <c r="N356" s="69"/>
    </row>
    <row r="357" spans="1:14" x14ac:dyDescent="0.25">
      <c r="A357" s="6" t="s">
        <v>324</v>
      </c>
      <c r="B357" s="6" t="e">
        <f>VLOOKUP(A357,'[1]2.4.1 &amp; 2.4.3'!$A$3:$H$273,2,0)</f>
        <v>#N/A</v>
      </c>
      <c r="C357" s="7" t="s">
        <v>102</v>
      </c>
      <c r="D357" s="6" t="s">
        <v>52</v>
      </c>
      <c r="E357" s="5" t="s">
        <v>15</v>
      </c>
      <c r="F357" t="e">
        <f>VLOOKUP(A357,'[1]2.4.1 &amp; 2.4.3'!$A$3:$H$273,6,0)</f>
        <v>#N/A</v>
      </c>
      <c r="G357" s="64" t="e">
        <f>VLOOKUP(A357,'[1]2.4.1 &amp; 2.4.3'!$A$3:$H$273,7,0)</f>
        <v>#N/A</v>
      </c>
      <c r="H357" s="64" t="e">
        <f t="shared" si="0"/>
        <v>#N/A</v>
      </c>
      <c r="I357" t="e">
        <f>VLOOKUP(A357,'[1]2.4.1 &amp; 2.4.3'!$A$3:$H$273,8,0)</f>
        <v>#N/A</v>
      </c>
      <c r="J357" s="6" t="s">
        <v>18</v>
      </c>
      <c r="M357" s="69"/>
      <c r="N357" s="69"/>
    </row>
    <row r="358" spans="1:14" x14ac:dyDescent="0.25">
      <c r="A358" s="6" t="s">
        <v>147</v>
      </c>
      <c r="B358" s="6" t="str">
        <f>VLOOKUP(A358,'[1]2.4.1 &amp; 2.4.3'!$A$3:$H$273,2,0)</f>
        <v>ATUPG2570Q</v>
      </c>
      <c r="C358" s="7" t="s">
        <v>102</v>
      </c>
      <c r="D358" s="6" t="s">
        <v>52</v>
      </c>
      <c r="E358" s="5" t="s">
        <v>15</v>
      </c>
      <c r="F358" t="str">
        <f>VLOOKUP(A358,'[1]2.4.1 &amp; 2.4.3'!$A$3:$H$273,6,0)</f>
        <v>2014-15</v>
      </c>
      <c r="G358" s="64">
        <f>VLOOKUP(A358,'[1]2.4.1 &amp; 2.4.3'!$A$3:$H$273,7,0)</f>
        <v>7</v>
      </c>
      <c r="H358" s="64">
        <f t="shared" si="0"/>
        <v>5</v>
      </c>
      <c r="I358" t="str">
        <f>VLOOKUP(A358,'[1]2.4.1 &amp; 2.4.3'!$A$3:$H$273,8,0)</f>
        <v>2020-21</v>
      </c>
      <c r="J358" s="6" t="s">
        <v>24</v>
      </c>
      <c r="M358" s="69"/>
      <c r="N358" s="69"/>
    </row>
    <row r="359" spans="1:14" x14ac:dyDescent="0.25">
      <c r="A359" s="6" t="s">
        <v>149</v>
      </c>
      <c r="B359" s="6" t="str">
        <f>VLOOKUP(A359,'[1]2.4.1 &amp; 2.4.3'!$A$3:$H$273,2,0)</f>
        <v>APNPP8128E</v>
      </c>
      <c r="C359" s="7" t="s">
        <v>102</v>
      </c>
      <c r="D359" s="6" t="s">
        <v>52</v>
      </c>
      <c r="E359" s="5" t="s">
        <v>15</v>
      </c>
      <c r="F359" t="str">
        <f>VLOOKUP(A359,'[1]2.4.1 &amp; 2.4.3'!$A$3:$H$273,6,0)</f>
        <v>2014-15</v>
      </c>
      <c r="G359" s="64">
        <f>VLOOKUP(A359,'[1]2.4.1 &amp; 2.4.3'!$A$3:$H$273,7,0)</f>
        <v>7</v>
      </c>
      <c r="H359" s="64">
        <f t="shared" si="0"/>
        <v>5</v>
      </c>
      <c r="I359" t="str">
        <f>VLOOKUP(A359,'[1]2.4.1 &amp; 2.4.3'!$A$3:$H$273,8,0)</f>
        <v>Yes</v>
      </c>
      <c r="J359" s="6" t="s">
        <v>18</v>
      </c>
      <c r="M359" s="69"/>
      <c r="N359" s="69"/>
    </row>
    <row r="360" spans="1:14" x14ac:dyDescent="0.25">
      <c r="A360" s="6" t="s">
        <v>151</v>
      </c>
      <c r="B360" s="6" t="str">
        <f>VLOOKUP(A360,'[1]2.4.1 &amp; 2.4.3'!$A$3:$H$273,2,0)</f>
        <v>ADPPY4811M</v>
      </c>
      <c r="C360" s="7" t="s">
        <v>102</v>
      </c>
      <c r="D360" s="6" t="s">
        <v>52</v>
      </c>
      <c r="E360" s="5" t="s">
        <v>15</v>
      </c>
      <c r="F360" t="str">
        <f>VLOOKUP(A360,'[1]2.4.1 &amp; 2.4.3'!$A$3:$H$273,6,0)</f>
        <v>2015-16</v>
      </c>
      <c r="G360" s="64">
        <f>VLOOKUP(A360,'[1]2.4.1 &amp; 2.4.3'!$A$3:$H$273,7,0)</f>
        <v>6</v>
      </c>
      <c r="H360" s="64">
        <f t="shared" si="0"/>
        <v>4</v>
      </c>
      <c r="I360" t="str">
        <f>VLOOKUP(A360,'[1]2.4.1 &amp; 2.4.3'!$A$3:$H$273,8,0)</f>
        <v>Yes</v>
      </c>
      <c r="J360" s="6" t="s">
        <v>18</v>
      </c>
      <c r="M360" s="69"/>
      <c r="N360" s="69"/>
    </row>
    <row r="361" spans="1:14" x14ac:dyDescent="0.25">
      <c r="A361" s="6" t="s">
        <v>153</v>
      </c>
      <c r="B361" s="6" t="str">
        <f>VLOOKUP(A361,'[1]2.4.1 &amp; 2.4.3'!$A$3:$H$273,2,0)</f>
        <v>FIAPS1589D</v>
      </c>
      <c r="C361" s="7" t="s">
        <v>102</v>
      </c>
      <c r="D361" s="6" t="s">
        <v>52</v>
      </c>
      <c r="E361" s="5" t="s">
        <v>15</v>
      </c>
      <c r="F361" t="str">
        <f>VLOOKUP(A361,'[1]2.4.1 &amp; 2.4.3'!$A$3:$H$273,6,0)</f>
        <v>2015-16</v>
      </c>
      <c r="G361" s="64">
        <f>VLOOKUP(A361,'[1]2.4.1 &amp; 2.4.3'!$A$3:$H$273,7,0)</f>
        <v>6</v>
      </c>
      <c r="H361" s="64">
        <f t="shared" si="0"/>
        <v>4</v>
      </c>
      <c r="I361" t="str">
        <f>VLOOKUP(A361,'[1]2.4.1 &amp; 2.4.3'!$A$3:$H$273,8,0)</f>
        <v>Yes</v>
      </c>
      <c r="J361" s="6" t="s">
        <v>18</v>
      </c>
      <c r="M361" s="69"/>
      <c r="N361" s="69"/>
    </row>
    <row r="362" spans="1:14" x14ac:dyDescent="0.25">
      <c r="A362" s="6" t="s">
        <v>155</v>
      </c>
      <c r="B362" s="6" t="str">
        <f>VLOOKUP(A362,'[1]2.4.1 &amp; 2.4.3'!$A$3:$H$273,2,0)</f>
        <v>EXYPS4183R</v>
      </c>
      <c r="C362" s="7" t="s">
        <v>102</v>
      </c>
      <c r="D362" s="6" t="s">
        <v>52</v>
      </c>
      <c r="E362" s="5" t="s">
        <v>15</v>
      </c>
      <c r="F362" t="str">
        <f>VLOOKUP(A362,'[1]2.4.1 &amp; 2.4.3'!$A$3:$H$273,6,0)</f>
        <v>2015-16</v>
      </c>
      <c r="G362" s="64">
        <f>VLOOKUP(A362,'[1]2.4.1 &amp; 2.4.3'!$A$3:$H$273,7,0)</f>
        <v>6</v>
      </c>
      <c r="H362" s="64">
        <f t="shared" si="0"/>
        <v>4</v>
      </c>
      <c r="I362" t="str">
        <f>VLOOKUP(A362,'[1]2.4.1 &amp; 2.4.3'!$A$3:$H$273,8,0)</f>
        <v>Yes</v>
      </c>
      <c r="J362" s="6" t="s">
        <v>18</v>
      </c>
      <c r="M362" s="69"/>
      <c r="N362" s="69"/>
    </row>
    <row r="363" spans="1:14" x14ac:dyDescent="0.25">
      <c r="A363" s="12" t="s">
        <v>157</v>
      </c>
      <c r="B363" s="6" t="str">
        <f>VLOOKUP(A363,'[1]2.4.1 &amp; 2.4.3'!$A$3:$H$273,2,0)</f>
        <v>ANIPC7127P</v>
      </c>
      <c r="C363" s="7" t="s">
        <v>102</v>
      </c>
      <c r="D363" s="6" t="s">
        <v>95</v>
      </c>
      <c r="E363" s="5" t="s">
        <v>15</v>
      </c>
      <c r="F363" t="str">
        <f>VLOOKUP(A363,'[1]2.4.1 &amp; 2.4.3'!$A$3:$H$273,6,0)</f>
        <v>2014-15</v>
      </c>
      <c r="G363" s="64">
        <f>VLOOKUP(A363,'[1]2.4.1 &amp; 2.4.3'!$A$3:$H$273,7,0)</f>
        <v>6</v>
      </c>
      <c r="H363" s="64">
        <f t="shared" si="0"/>
        <v>4</v>
      </c>
      <c r="I363" t="str">
        <f>VLOOKUP(A363,'[1]2.4.1 &amp; 2.4.3'!$A$3:$H$273,8,0)</f>
        <v>Yes</v>
      </c>
      <c r="J363" s="6" t="s">
        <v>24</v>
      </c>
      <c r="M363" s="69"/>
      <c r="N363" s="69"/>
    </row>
    <row r="364" spans="1:14" x14ac:dyDescent="0.25">
      <c r="A364" s="12" t="s">
        <v>159</v>
      </c>
      <c r="B364" s="6" t="str">
        <f>VLOOKUP(A364,'[1]2.4.1 &amp; 2.4.3'!$A$3:$H$273,2,0)</f>
        <v>BSQPB0571G</v>
      </c>
      <c r="C364" s="7" t="s">
        <v>102</v>
      </c>
      <c r="D364" s="6" t="s">
        <v>95</v>
      </c>
      <c r="E364" s="5" t="s">
        <v>15</v>
      </c>
      <c r="F364" t="str">
        <f>VLOOKUP(A364,'[1]2.4.1 &amp; 2.4.3'!$A$3:$H$273,6,0)</f>
        <v>2014-15</v>
      </c>
      <c r="G364" s="64">
        <f>VLOOKUP(A364,'[1]2.4.1 &amp; 2.4.3'!$A$3:$H$273,7,0)</f>
        <v>6</v>
      </c>
      <c r="H364" s="64">
        <f t="shared" si="0"/>
        <v>4</v>
      </c>
      <c r="I364" t="str">
        <f>VLOOKUP(A364,'[1]2.4.1 &amp; 2.4.3'!$A$3:$H$273,8,0)</f>
        <v>Yes</v>
      </c>
      <c r="J364" s="6" t="s">
        <v>24</v>
      </c>
      <c r="M364" s="69"/>
      <c r="N364" s="69"/>
    </row>
    <row r="365" spans="1:14" x14ac:dyDescent="0.25">
      <c r="A365" s="12" t="s">
        <v>161</v>
      </c>
      <c r="B365" s="6" t="str">
        <f>VLOOKUP(A365,'[1]2.4.1 &amp; 2.4.3'!$A$3:$H$273,2,0)</f>
        <v>CIRPK2766A</v>
      </c>
      <c r="C365" s="13" t="s">
        <v>102</v>
      </c>
      <c r="D365" s="6" t="s">
        <v>110</v>
      </c>
      <c r="E365" s="5" t="s">
        <v>15</v>
      </c>
      <c r="F365" t="str">
        <f>VLOOKUP(A365,'[1]2.4.1 &amp; 2.4.3'!$A$3:$H$273,6,0)</f>
        <v>2015-16</v>
      </c>
      <c r="G365" s="64">
        <f>VLOOKUP(A365,'[1]2.4.1 &amp; 2.4.3'!$A$3:$H$273,7,0)</f>
        <v>6</v>
      </c>
      <c r="H365" s="64">
        <f t="shared" si="0"/>
        <v>4</v>
      </c>
      <c r="I365" t="str">
        <f>VLOOKUP(A365,'[1]2.4.1 &amp; 2.4.3'!$A$3:$H$273,8,0)</f>
        <v>Yes</v>
      </c>
      <c r="J365" s="6" t="s">
        <v>24</v>
      </c>
      <c r="M365" s="69"/>
      <c r="N365" s="69"/>
    </row>
    <row r="366" spans="1:14" x14ac:dyDescent="0.25">
      <c r="A366" s="23" t="s">
        <v>163</v>
      </c>
      <c r="B366" s="6" t="str">
        <f>VLOOKUP(A366,'[1]2.4.1 &amp; 2.4.3'!$A$3:$H$273,2,0)</f>
        <v>BLFPG9017G</v>
      </c>
      <c r="C366" s="24" t="s">
        <v>165</v>
      </c>
      <c r="D366" s="23" t="s">
        <v>22</v>
      </c>
      <c r="E366" s="5" t="s">
        <v>15</v>
      </c>
      <c r="F366" t="str">
        <f>VLOOKUP(A366,'[1]2.4.1 &amp; 2.4.3'!$A$3:$H$273,6,0)</f>
        <v>2015-16</v>
      </c>
      <c r="G366" s="64">
        <f>VLOOKUP(A366,'[1]2.4.1 &amp; 2.4.3'!$A$3:$H$273,7,0)</f>
        <v>6</v>
      </c>
      <c r="H366" s="64">
        <f t="shared" si="0"/>
        <v>4</v>
      </c>
      <c r="I366" t="str">
        <f>VLOOKUP(A366,'[1]2.4.1 &amp; 2.4.3'!$A$3:$H$273,8,0)</f>
        <v>Yes</v>
      </c>
      <c r="J366" s="6" t="s">
        <v>24</v>
      </c>
      <c r="M366" s="69"/>
      <c r="N366" s="69"/>
    </row>
    <row r="367" spans="1:14" x14ac:dyDescent="0.25">
      <c r="A367" s="6" t="s">
        <v>166</v>
      </c>
      <c r="B367" s="6" t="str">
        <f>VLOOKUP(A367,'[1]2.4.1 &amp; 2.4.3'!$A$3:$H$273,2,0)</f>
        <v>AHYPY4469L</v>
      </c>
      <c r="C367" s="7" t="s">
        <v>102</v>
      </c>
      <c r="D367" s="6" t="s">
        <v>35</v>
      </c>
      <c r="E367" s="5" t="s">
        <v>15</v>
      </c>
      <c r="F367" t="str">
        <f>VLOOKUP(A367,'[1]2.4.1 &amp; 2.4.3'!$A$3:$H$273,6,0)</f>
        <v>2016-17</v>
      </c>
      <c r="G367" s="64">
        <f>VLOOKUP(A367,'[1]2.4.1 &amp; 2.4.3'!$A$3:$H$273,7,0)</f>
        <v>3</v>
      </c>
      <c r="H367" s="64">
        <f t="shared" si="0"/>
        <v>1</v>
      </c>
      <c r="I367" t="str">
        <f>VLOOKUP(A367,'[1]2.4.1 &amp; 2.4.3'!$A$3:$H$273,8,0)</f>
        <v>2019-20</v>
      </c>
      <c r="J367" s="6" t="s">
        <v>18</v>
      </c>
      <c r="M367" s="69"/>
      <c r="N367" s="69"/>
    </row>
    <row r="368" spans="1:14" x14ac:dyDescent="0.25">
      <c r="A368" s="6" t="s">
        <v>169</v>
      </c>
      <c r="B368" s="6" t="str">
        <f>VLOOKUP(A368,'[1]2.4.1 &amp; 2.4.3'!$A$3:$H$273,2,0)</f>
        <v>BNLPM9615G</v>
      </c>
      <c r="C368" s="7" t="s">
        <v>102</v>
      </c>
      <c r="D368" s="6" t="s">
        <v>35</v>
      </c>
      <c r="E368" s="5" t="s">
        <v>15</v>
      </c>
      <c r="F368" t="str">
        <f>VLOOKUP(A368,'[1]2.4.1 &amp; 2.4.3'!$A$3:$H$273,6,0)</f>
        <v>2015-16</v>
      </c>
      <c r="G368" s="64">
        <f>VLOOKUP(A368,'[1]2.4.1 &amp; 2.4.3'!$A$3:$H$273,7,0)</f>
        <v>6</v>
      </c>
      <c r="H368" s="64">
        <f t="shared" si="0"/>
        <v>4</v>
      </c>
      <c r="I368" t="str">
        <f>VLOOKUP(A368,'[1]2.4.1 &amp; 2.4.3'!$A$3:$H$273,8,0)</f>
        <v>yes</v>
      </c>
      <c r="J368" s="6" t="s">
        <v>18</v>
      </c>
      <c r="M368" s="69"/>
      <c r="N368" s="69"/>
    </row>
    <row r="369" spans="1:14" x14ac:dyDescent="0.25">
      <c r="A369" s="18" t="s">
        <v>325</v>
      </c>
      <c r="B369" s="6" t="str">
        <f>VLOOKUP(A369,'[1]2.4.1 &amp; 2.4.3'!$A$3:$H$273,2,0)</f>
        <v>CPTPK8041R</v>
      </c>
      <c r="C369" s="7" t="s">
        <v>102</v>
      </c>
      <c r="D369" s="6" t="s">
        <v>35</v>
      </c>
      <c r="E369" s="5" t="s">
        <v>15</v>
      </c>
      <c r="F369" t="str">
        <f>VLOOKUP(A369,'[1]2.4.1 &amp; 2.4.3'!$A$3:$H$273,6,0)</f>
        <v>2016-17</v>
      </c>
      <c r="G369" s="64">
        <f>VLOOKUP(A369,'[1]2.4.1 &amp; 2.4.3'!$A$3:$H$273,7,0)</f>
        <v>3</v>
      </c>
      <c r="H369" s="64">
        <f t="shared" si="0"/>
        <v>1</v>
      </c>
      <c r="I369" t="str">
        <f>VLOOKUP(A369,'[1]2.4.1 &amp; 2.4.3'!$A$3:$H$273,8,0)</f>
        <v>2018-19</v>
      </c>
      <c r="J369" s="6" t="s">
        <v>18</v>
      </c>
      <c r="M369" s="69"/>
      <c r="N369" s="69"/>
    </row>
    <row r="370" spans="1:14" x14ac:dyDescent="0.25">
      <c r="A370" s="6" t="s">
        <v>171</v>
      </c>
      <c r="B370" s="6" t="str">
        <f>VLOOKUP(A370,'[1]2.4.1 &amp; 2.4.3'!$A$3:$H$273,2,0)</f>
        <v>ALNPK8765G</v>
      </c>
      <c r="C370" s="7" t="s">
        <v>30</v>
      </c>
      <c r="D370" s="6" t="s">
        <v>14</v>
      </c>
      <c r="E370" s="5" t="s">
        <v>15</v>
      </c>
      <c r="F370" t="str">
        <f>VLOOKUP(A370,'[1]2.4.1 &amp; 2.4.3'!$A$3:$H$273,6,0)</f>
        <v>2015-16</v>
      </c>
      <c r="G370" s="64">
        <f>VLOOKUP(A370,'[1]2.4.1 &amp; 2.4.3'!$A$3:$H$273,7,0)</f>
        <v>6</v>
      </c>
      <c r="H370" s="64">
        <f t="shared" si="0"/>
        <v>4</v>
      </c>
      <c r="I370" t="str">
        <f>VLOOKUP(A370,'[1]2.4.1 &amp; 2.4.3'!$A$3:$H$273,8,0)</f>
        <v>Yes</v>
      </c>
      <c r="J370" s="6" t="s">
        <v>24</v>
      </c>
      <c r="M370" s="69"/>
      <c r="N370" s="69"/>
    </row>
    <row r="371" spans="1:14" x14ac:dyDescent="0.25">
      <c r="A371" s="6" t="s">
        <v>173</v>
      </c>
      <c r="B371" s="6" t="str">
        <f>VLOOKUP(A371,'[1]2.4.1 &amp; 2.4.3'!$A$3:$H$273,2,0)</f>
        <v>AWTPK0519M</v>
      </c>
      <c r="C371" s="7" t="s">
        <v>13</v>
      </c>
      <c r="D371" s="6" t="s">
        <v>14</v>
      </c>
      <c r="E371" s="5" t="s">
        <v>15</v>
      </c>
      <c r="F371" t="str">
        <f>VLOOKUP(A371,'[1]2.4.1 &amp; 2.4.3'!$A$3:$H$273,6,0)</f>
        <v>2016-17</v>
      </c>
      <c r="G371" s="64">
        <f>VLOOKUP(A371,'[1]2.4.1 &amp; 2.4.3'!$A$3:$H$273,7,0)</f>
        <v>5</v>
      </c>
      <c r="H371" s="64">
        <f t="shared" si="0"/>
        <v>3</v>
      </c>
      <c r="I371" t="str">
        <f>VLOOKUP(A371,'[1]2.4.1 &amp; 2.4.3'!$A$3:$H$273,8,0)</f>
        <v>Yes</v>
      </c>
      <c r="J371" s="6" t="s">
        <v>24</v>
      </c>
      <c r="M371" s="69"/>
      <c r="N371" s="69"/>
    </row>
    <row r="372" spans="1:14" x14ac:dyDescent="0.25">
      <c r="A372" s="6" t="s">
        <v>175</v>
      </c>
      <c r="B372" s="6" t="str">
        <f>VLOOKUP(A372,'[1]2.4.1 &amp; 2.4.3'!$A$3:$H$273,2,0)</f>
        <v>ADDPL8347H</v>
      </c>
      <c r="C372" s="7" t="s">
        <v>102</v>
      </c>
      <c r="D372" s="6" t="s">
        <v>14</v>
      </c>
      <c r="E372" s="5" t="s">
        <v>15</v>
      </c>
      <c r="F372" t="str">
        <f>VLOOKUP(A372,'[1]2.4.1 &amp; 2.4.3'!$A$3:$H$273,6,0)</f>
        <v>2015-16</v>
      </c>
      <c r="G372" s="64">
        <f>VLOOKUP(A372,'[1]2.4.1 &amp; 2.4.3'!$A$3:$H$273,7,0)</f>
        <v>6</v>
      </c>
      <c r="H372" s="64">
        <f t="shared" si="0"/>
        <v>4</v>
      </c>
      <c r="I372" t="str">
        <f>VLOOKUP(A372,'[1]2.4.1 &amp; 2.4.3'!$A$3:$H$273,8,0)</f>
        <v>Yes</v>
      </c>
      <c r="J372" s="6" t="s">
        <v>24</v>
      </c>
      <c r="M372" s="69"/>
      <c r="N372" s="69"/>
    </row>
    <row r="373" spans="1:14" x14ac:dyDescent="0.25">
      <c r="A373" s="6" t="s">
        <v>177</v>
      </c>
      <c r="B373" s="6" t="str">
        <f>VLOOKUP(A373,'[1]2.4.1 &amp; 2.4.3'!$A$3:$H$273,2,0)</f>
        <v>EAUPK5309A</v>
      </c>
      <c r="C373" s="7" t="s">
        <v>102</v>
      </c>
      <c r="D373" s="6" t="s">
        <v>14</v>
      </c>
      <c r="E373" s="5" t="s">
        <v>15</v>
      </c>
      <c r="F373" t="str">
        <f>VLOOKUP(A373,'[1]2.4.1 &amp; 2.4.3'!$A$3:$H$273,6,0)</f>
        <v>2015-16</v>
      </c>
      <c r="G373" s="64">
        <f>VLOOKUP(A373,'[1]2.4.1 &amp; 2.4.3'!$A$3:$H$273,7,0)</f>
        <v>6</v>
      </c>
      <c r="H373" s="64">
        <f t="shared" ref="H373:H436" si="1">G373-2</f>
        <v>4</v>
      </c>
      <c r="I373" t="str">
        <f>VLOOKUP(A373,'[1]2.4.1 &amp; 2.4.3'!$A$3:$H$273,8,0)</f>
        <v>Yes</v>
      </c>
      <c r="J373" s="6" t="s">
        <v>24</v>
      </c>
      <c r="M373" s="69"/>
      <c r="N373" s="69"/>
    </row>
    <row r="374" spans="1:14" x14ac:dyDescent="0.25">
      <c r="A374" s="7" t="s">
        <v>179</v>
      </c>
      <c r="B374" s="6" t="e">
        <f>VLOOKUP(A374,'[1]2.4.1 &amp; 2.4.3'!$A$3:$H$273,2,0)</f>
        <v>#N/A</v>
      </c>
      <c r="C374" s="7" t="s">
        <v>102</v>
      </c>
      <c r="D374" s="6" t="s">
        <v>14</v>
      </c>
      <c r="E374" s="5" t="s">
        <v>15</v>
      </c>
      <c r="F374" t="e">
        <f>VLOOKUP(A374,'[1]2.4.1 &amp; 2.4.3'!$A$3:$H$273,6,0)</f>
        <v>#N/A</v>
      </c>
      <c r="G374" s="64" t="e">
        <f>VLOOKUP(A374,'[1]2.4.1 &amp; 2.4.3'!$A$3:$H$273,7,0)</f>
        <v>#N/A</v>
      </c>
      <c r="H374" s="64" t="e">
        <f t="shared" si="1"/>
        <v>#N/A</v>
      </c>
      <c r="I374" t="e">
        <f>VLOOKUP(A374,'[1]2.4.1 &amp; 2.4.3'!$A$3:$H$273,8,0)</f>
        <v>#N/A</v>
      </c>
      <c r="J374" s="6" t="s">
        <v>18</v>
      </c>
      <c r="M374" s="69"/>
      <c r="N374" s="69"/>
    </row>
    <row r="375" spans="1:14" x14ac:dyDescent="0.25">
      <c r="A375" s="6" t="s">
        <v>181</v>
      </c>
      <c r="B375" s="6" t="str">
        <f>VLOOKUP(A375,'[1]2.4.1 &amp; 2.4.3'!$A$3:$H$273,2,0)</f>
        <v>AIGPY3870N</v>
      </c>
      <c r="C375" s="7" t="s">
        <v>102</v>
      </c>
      <c r="D375" s="12" t="s">
        <v>27</v>
      </c>
      <c r="E375" s="5" t="s">
        <v>15</v>
      </c>
      <c r="F375" t="str">
        <f>VLOOKUP(A375,'[1]2.4.1 &amp; 2.4.3'!$A$3:$H$273,6,0)</f>
        <v>2016-17</v>
      </c>
      <c r="G375" s="64">
        <f>VLOOKUP(A375,'[1]2.4.1 &amp; 2.4.3'!$A$3:$H$273,7,0)</f>
        <v>5</v>
      </c>
      <c r="H375" s="64">
        <f t="shared" si="1"/>
        <v>3</v>
      </c>
      <c r="I375" t="str">
        <f>VLOOKUP(A375,'[1]2.4.1 &amp; 2.4.3'!$A$3:$H$273,8,0)</f>
        <v>Yes</v>
      </c>
      <c r="J375" s="6" t="s">
        <v>24</v>
      </c>
      <c r="M375" s="69"/>
      <c r="N375" s="69"/>
    </row>
    <row r="376" spans="1:14" x14ac:dyDescent="0.25">
      <c r="A376" s="13" t="s">
        <v>183</v>
      </c>
      <c r="B376" s="6" t="str">
        <f>VLOOKUP(A376,'[1]2.4.1 &amp; 2.4.3'!$A$3:$H$273,2,0)</f>
        <v>AAUPY7266J</v>
      </c>
      <c r="C376" s="13" t="s">
        <v>13</v>
      </c>
      <c r="D376" s="6" t="s">
        <v>31</v>
      </c>
      <c r="E376" s="5" t="s">
        <v>15</v>
      </c>
      <c r="F376" t="str">
        <f>VLOOKUP(A376,'[1]2.4.1 &amp; 2.4.3'!$A$3:$H$273,6,0)</f>
        <v>2016-17</v>
      </c>
      <c r="G376" s="64">
        <f>VLOOKUP(A376,'[1]2.4.1 &amp; 2.4.3'!$A$3:$H$273,7,0)</f>
        <v>3</v>
      </c>
      <c r="H376" s="64">
        <f t="shared" si="1"/>
        <v>1</v>
      </c>
      <c r="I376" t="str">
        <f>VLOOKUP(A376,'[1]2.4.1 &amp; 2.4.3'!$A$3:$H$273,8,0)</f>
        <v>2019-20</v>
      </c>
      <c r="J376" s="6" t="s">
        <v>24</v>
      </c>
      <c r="M376" s="69"/>
      <c r="N376" s="69"/>
    </row>
    <row r="377" spans="1:14" x14ac:dyDescent="0.25">
      <c r="A377" s="13" t="s">
        <v>185</v>
      </c>
      <c r="B377" s="6" t="e">
        <f>VLOOKUP(A377,'[1]2.4.1 &amp; 2.4.3'!$A$3:$H$273,2,0)</f>
        <v>#N/A</v>
      </c>
      <c r="C377" s="13" t="s">
        <v>102</v>
      </c>
      <c r="D377" s="6" t="s">
        <v>31</v>
      </c>
      <c r="E377" s="5" t="s">
        <v>15</v>
      </c>
      <c r="F377" t="e">
        <f>VLOOKUP(A377,'[1]2.4.1 &amp; 2.4.3'!$A$3:$H$273,6,0)</f>
        <v>#N/A</v>
      </c>
      <c r="G377" s="64" t="e">
        <f>VLOOKUP(A377,'[1]2.4.1 &amp; 2.4.3'!$A$3:$H$273,7,0)</f>
        <v>#N/A</v>
      </c>
      <c r="H377" s="64" t="e">
        <f t="shared" si="1"/>
        <v>#N/A</v>
      </c>
      <c r="I377" t="e">
        <f>VLOOKUP(A377,'[1]2.4.1 &amp; 2.4.3'!$A$3:$H$273,8,0)</f>
        <v>#N/A</v>
      </c>
      <c r="J377" s="6" t="s">
        <v>18</v>
      </c>
      <c r="M377" s="69"/>
      <c r="N377" s="69"/>
    </row>
    <row r="378" spans="1:14" x14ac:dyDescent="0.25">
      <c r="A378" s="13" t="s">
        <v>187</v>
      </c>
      <c r="B378" s="6" t="str">
        <f>VLOOKUP(A378,'[1]2.4.1 &amp; 2.4.3'!$A$3:$H$273,2,0)</f>
        <v>CKFPS7345H</v>
      </c>
      <c r="C378" s="13" t="s">
        <v>102</v>
      </c>
      <c r="D378" s="6" t="s">
        <v>31</v>
      </c>
      <c r="E378" s="5" t="s">
        <v>15</v>
      </c>
      <c r="F378" t="str">
        <f>VLOOKUP(A378,'[1]2.4.1 &amp; 2.4.3'!$A$3:$H$273,6,0)</f>
        <v>2015-16</v>
      </c>
      <c r="G378" s="64">
        <f>VLOOKUP(A378,'[1]2.4.1 &amp; 2.4.3'!$A$3:$H$273,7,0)</f>
        <v>5</v>
      </c>
      <c r="H378" s="64">
        <f t="shared" si="1"/>
        <v>3</v>
      </c>
      <c r="I378" t="str">
        <f>VLOOKUP(A378,'[1]2.4.1 &amp; 2.4.3'!$A$3:$H$273,8,0)</f>
        <v>Yes</v>
      </c>
      <c r="J378" s="6" t="s">
        <v>18</v>
      </c>
      <c r="M378" s="69"/>
      <c r="N378" s="69"/>
    </row>
    <row r="379" spans="1:14" x14ac:dyDescent="0.25">
      <c r="A379" s="13" t="s">
        <v>327</v>
      </c>
      <c r="B379" s="6" t="str">
        <f>VLOOKUP(A379,'[1]2.4.1 &amp; 2.4.3'!$A$3:$H$273,2,0)</f>
        <v>BCFPS4727N</v>
      </c>
      <c r="C379" s="13" t="s">
        <v>102</v>
      </c>
      <c r="D379" s="6" t="s">
        <v>31</v>
      </c>
      <c r="E379" s="5" t="s">
        <v>15</v>
      </c>
      <c r="F379" t="str">
        <f>VLOOKUP(A379,'[1]2.4.1 &amp; 2.4.3'!$A$3:$H$273,6,0)</f>
        <v>2016--17</v>
      </c>
      <c r="G379" s="64">
        <f>VLOOKUP(A379,'[1]2.4.1 &amp; 2.4.3'!$A$3:$H$273,7,0)</f>
        <v>3</v>
      </c>
      <c r="H379" s="64">
        <f t="shared" si="1"/>
        <v>1</v>
      </c>
      <c r="I379" t="str">
        <f>VLOOKUP(A379,'[1]2.4.1 &amp; 2.4.3'!$A$3:$H$273,8,0)</f>
        <v>2018-19</v>
      </c>
      <c r="J379" s="6" t="s">
        <v>24</v>
      </c>
      <c r="M379" s="69"/>
      <c r="N379" s="69"/>
    </row>
    <row r="380" spans="1:14" x14ac:dyDescent="0.25">
      <c r="A380" s="12" t="s">
        <v>189</v>
      </c>
      <c r="B380" s="6" t="str">
        <f>VLOOKUP(A380,'[1]2.4.1 &amp; 2.4.3'!$A$3:$H$273,2,0)</f>
        <v>AYJPS3215L</v>
      </c>
      <c r="C380" s="7" t="s">
        <v>30</v>
      </c>
      <c r="D380" s="6" t="s">
        <v>52</v>
      </c>
      <c r="E380" s="5" t="s">
        <v>15</v>
      </c>
      <c r="F380" t="str">
        <f>VLOOKUP(A380,'[1]2.4.1 &amp; 2.4.3'!$A$3:$H$273,6,0)</f>
        <v>2015-16</v>
      </c>
      <c r="G380" s="64">
        <f>VLOOKUP(A380,'[1]2.4.1 &amp; 2.4.3'!$A$3:$H$273,7,0)</f>
        <v>5</v>
      </c>
      <c r="H380" s="64">
        <f t="shared" si="1"/>
        <v>3</v>
      </c>
      <c r="I380" t="str">
        <f>VLOOKUP(A380,'[1]2.4.1 &amp; 2.4.3'!$A$3:$H$273,8,0)</f>
        <v>Yes</v>
      </c>
      <c r="J380" s="6" t="s">
        <v>24</v>
      </c>
      <c r="M380" s="69"/>
      <c r="N380" s="69"/>
    </row>
    <row r="381" spans="1:14" x14ac:dyDescent="0.25">
      <c r="A381" s="31" t="s">
        <v>280</v>
      </c>
      <c r="B381" s="6" t="str">
        <f>VLOOKUP(A381,'[1]2.4.1 &amp; 2.4.3'!$A$3:$H$273,2,0)</f>
        <v>AIJPY7564q</v>
      </c>
      <c r="C381" s="7" t="s">
        <v>102</v>
      </c>
      <c r="D381" s="6" t="s">
        <v>52</v>
      </c>
      <c r="E381" s="5" t="s">
        <v>15</v>
      </c>
      <c r="F381" t="str">
        <f>VLOOKUP(A381,'[1]2.4.1 &amp; 2.4.3'!$A$3:$H$273,6,0)</f>
        <v>2015-16</v>
      </c>
      <c r="G381" s="64">
        <f>VLOOKUP(A381,'[1]2.4.1 &amp; 2.4.3'!$A$3:$H$273,7,0)</f>
        <v>4</v>
      </c>
      <c r="H381" s="64">
        <f t="shared" si="1"/>
        <v>2</v>
      </c>
      <c r="I381" t="str">
        <f>VLOOKUP(A381,'[1]2.4.1 &amp; 2.4.3'!$A$3:$H$273,8,0)</f>
        <v>2019-20</v>
      </c>
      <c r="J381" s="6" t="s">
        <v>24</v>
      </c>
      <c r="M381" s="69"/>
      <c r="N381" s="69"/>
    </row>
    <row r="382" spans="1:14" x14ac:dyDescent="0.25">
      <c r="A382" s="30" t="s">
        <v>191</v>
      </c>
      <c r="B382" s="6" t="str">
        <f>VLOOKUP(A382,'[1]2.4.1 &amp; 2.4.3'!$A$3:$H$273,2,0)</f>
        <v>AOAPS7975N</v>
      </c>
      <c r="C382" s="31" t="s">
        <v>102</v>
      </c>
      <c r="D382" s="30" t="s">
        <v>52</v>
      </c>
      <c r="E382" s="5" t="s">
        <v>15</v>
      </c>
      <c r="F382" t="str">
        <f>VLOOKUP(A382,'[1]2.4.1 &amp; 2.4.3'!$A$3:$H$273,6,0)</f>
        <v>2016-17</v>
      </c>
      <c r="G382" s="64">
        <f>VLOOKUP(A382,'[1]2.4.1 &amp; 2.4.3'!$A$3:$H$273,7,0)</f>
        <v>5</v>
      </c>
      <c r="H382" s="64">
        <f t="shared" si="1"/>
        <v>3</v>
      </c>
      <c r="I382" t="str">
        <f>VLOOKUP(A382,'[1]2.4.1 &amp; 2.4.3'!$A$3:$H$273,8,0)</f>
        <v>Yes</v>
      </c>
      <c r="J382" s="30" t="s">
        <v>18</v>
      </c>
      <c r="M382" s="69"/>
      <c r="N382" s="69"/>
    </row>
    <row r="383" spans="1:14" x14ac:dyDescent="0.25">
      <c r="A383" s="12" t="s">
        <v>193</v>
      </c>
      <c r="B383" s="6" t="str">
        <f>VLOOKUP(A383,'[1]2.4.1 &amp; 2.4.3'!$A$3:$H$273,2,0)</f>
        <v>CSYPS3474E</v>
      </c>
      <c r="C383" s="13" t="s">
        <v>102</v>
      </c>
      <c r="D383" s="12" t="s">
        <v>195</v>
      </c>
      <c r="E383" s="5" t="s">
        <v>15</v>
      </c>
      <c r="F383" t="str">
        <f>VLOOKUP(A383,'[1]2.4.1 &amp; 2.4.3'!$A$3:$H$273,6,0)</f>
        <v>2015-16</v>
      </c>
      <c r="G383" s="64">
        <f>VLOOKUP(A383,'[1]2.4.1 &amp; 2.4.3'!$A$3:$H$273,7,0)</f>
        <v>6</v>
      </c>
      <c r="H383" s="64">
        <f t="shared" si="1"/>
        <v>4</v>
      </c>
      <c r="I383" t="str">
        <f>VLOOKUP(A383,'[1]2.4.1 &amp; 2.4.3'!$A$3:$H$273,8,0)</f>
        <v>Yes</v>
      </c>
      <c r="J383" s="6" t="s">
        <v>24</v>
      </c>
      <c r="M383" s="69"/>
      <c r="N383" s="69"/>
    </row>
    <row r="384" spans="1:14" x14ac:dyDescent="0.25">
      <c r="A384" s="13" t="s">
        <v>196</v>
      </c>
      <c r="B384" s="6" t="str">
        <f>VLOOKUP(A384,'[1]2.4.1 &amp; 2.4.3'!$A$3:$H$273,2,0)</f>
        <v>BIQPG7276R</v>
      </c>
      <c r="C384" s="13" t="s">
        <v>102</v>
      </c>
      <c r="D384" s="13" t="s">
        <v>99</v>
      </c>
      <c r="E384" s="5" t="s">
        <v>15</v>
      </c>
      <c r="F384" t="str">
        <f>VLOOKUP(A384,'[1]2.4.1 &amp; 2.4.3'!$A$3:$H$273,6,0)</f>
        <v>2015-16</v>
      </c>
      <c r="G384" s="64">
        <f>VLOOKUP(A384,'[1]2.4.1 &amp; 2.4.3'!$A$3:$H$273,7,0)</f>
        <v>6</v>
      </c>
      <c r="H384" s="64">
        <f t="shared" si="1"/>
        <v>4</v>
      </c>
      <c r="I384" t="str">
        <f>VLOOKUP(A384,'[1]2.4.1 &amp; 2.4.3'!$A$3:$H$273,8,0)</f>
        <v>Yes</v>
      </c>
      <c r="J384" s="6" t="s">
        <v>24</v>
      </c>
      <c r="M384" s="69"/>
      <c r="N384" s="69"/>
    </row>
    <row r="385" spans="1:14" x14ac:dyDescent="0.25">
      <c r="A385" s="12" t="s">
        <v>198</v>
      </c>
      <c r="B385" s="6" t="str">
        <f>VLOOKUP(A385,'[1]2.4.1 &amp; 2.4.3'!$A$3:$H$273,2,0)</f>
        <v>CHAPK8062R</v>
      </c>
      <c r="C385" s="7" t="s">
        <v>102</v>
      </c>
      <c r="D385" s="6" t="s">
        <v>95</v>
      </c>
      <c r="E385" s="5" t="s">
        <v>15</v>
      </c>
      <c r="F385" t="str">
        <f>VLOOKUP(A385,'[1]2.4.1 &amp; 2.4.3'!$A$3:$H$273,6,0)</f>
        <v>2015-16</v>
      </c>
      <c r="G385" s="64">
        <f>VLOOKUP(A385,'[1]2.4.1 &amp; 2.4.3'!$A$3:$H$273,7,0)</f>
        <v>6</v>
      </c>
      <c r="H385" s="64">
        <f t="shared" si="1"/>
        <v>4</v>
      </c>
      <c r="I385" t="str">
        <f>VLOOKUP(A385,'[1]2.4.1 &amp; 2.4.3'!$A$3:$H$273,8,0)</f>
        <v>Yes</v>
      </c>
      <c r="J385" s="6" t="s">
        <v>24</v>
      </c>
      <c r="M385" s="69"/>
      <c r="N385" s="69"/>
    </row>
    <row r="386" spans="1:14" x14ac:dyDescent="0.25">
      <c r="A386" s="23" t="s">
        <v>200</v>
      </c>
      <c r="B386" s="6" t="str">
        <f>VLOOKUP(A386,'[1]2.4.1 &amp; 2.4.3'!$A$3:$H$273,2,0)</f>
        <v>AXZPM8340D</v>
      </c>
      <c r="C386" s="24" t="s">
        <v>165</v>
      </c>
      <c r="D386" s="23" t="s">
        <v>22</v>
      </c>
      <c r="E386" s="5" t="s">
        <v>15</v>
      </c>
      <c r="F386" t="str">
        <f>VLOOKUP(A386,'[1]2.4.1 &amp; 2.4.3'!$A$3:$H$273,6,0)</f>
        <v>2015-16</v>
      </c>
      <c r="G386" s="64">
        <f>VLOOKUP(A386,'[1]2.4.1 &amp; 2.4.3'!$A$3:$H$273,7,0)</f>
        <v>6</v>
      </c>
      <c r="H386" s="64">
        <f t="shared" si="1"/>
        <v>4</v>
      </c>
      <c r="I386" t="str">
        <f>VLOOKUP(A386,'[1]2.4.1 &amp; 2.4.3'!$A$3:$H$273,8,0)</f>
        <v>Yes</v>
      </c>
      <c r="J386" s="6" t="s">
        <v>24</v>
      </c>
      <c r="M386" s="69"/>
      <c r="N386" s="69"/>
    </row>
    <row r="387" spans="1:14" x14ac:dyDescent="0.25">
      <c r="A387" s="6" t="s">
        <v>202</v>
      </c>
      <c r="B387" s="6" t="str">
        <f>VLOOKUP(A387,'[1]2.4.1 &amp; 2.4.3'!$A$3:$H$273,2,0)</f>
        <v>ARRPC7029H</v>
      </c>
      <c r="C387" s="7" t="s">
        <v>102</v>
      </c>
      <c r="D387" s="6" t="s">
        <v>35</v>
      </c>
      <c r="E387" s="5" t="s">
        <v>15</v>
      </c>
      <c r="F387" t="str">
        <f>VLOOKUP(A387,'[1]2.4.1 &amp; 2.4.3'!$A$3:$H$273,6,0)</f>
        <v>2017-18</v>
      </c>
      <c r="G387" s="64">
        <f>VLOOKUP(A387,'[1]2.4.1 &amp; 2.4.3'!$A$3:$H$273,7,0)</f>
        <v>4</v>
      </c>
      <c r="H387" s="64">
        <f t="shared" si="1"/>
        <v>2</v>
      </c>
      <c r="I387" t="str">
        <f>VLOOKUP(A387,'[1]2.4.1 &amp; 2.4.3'!$A$3:$H$273,8,0)</f>
        <v xml:space="preserve">Yes </v>
      </c>
      <c r="J387" s="6" t="s">
        <v>24</v>
      </c>
      <c r="M387" s="69"/>
      <c r="N387" s="69"/>
    </row>
    <row r="388" spans="1:14" x14ac:dyDescent="0.25">
      <c r="A388" s="6" t="s">
        <v>205</v>
      </c>
      <c r="B388" s="6" t="str">
        <f>VLOOKUP(A388,'[1]2.4.1 &amp; 2.4.3'!$A$3:$H$273,2,0)</f>
        <v>ATRPK2820D</v>
      </c>
      <c r="C388" s="7" t="s">
        <v>102</v>
      </c>
      <c r="D388" s="6" t="s">
        <v>35</v>
      </c>
      <c r="E388" s="5" t="s">
        <v>15</v>
      </c>
      <c r="F388" t="str">
        <f>VLOOKUP(A388,'[1]2.4.1 &amp; 2.4.3'!$A$3:$H$273,6,0)</f>
        <v>2017-18</v>
      </c>
      <c r="G388" s="64">
        <f>VLOOKUP(A388,'[1]2.4.1 &amp; 2.4.3'!$A$3:$H$273,7,0)</f>
        <v>4</v>
      </c>
      <c r="H388" s="64">
        <f t="shared" si="1"/>
        <v>2</v>
      </c>
      <c r="I388" t="str">
        <f>VLOOKUP(A388,'[1]2.4.1 &amp; 2.4.3'!$A$3:$H$273,8,0)</f>
        <v>Yes</v>
      </c>
      <c r="J388" s="6" t="s">
        <v>18</v>
      </c>
      <c r="M388" s="69"/>
      <c r="N388" s="69"/>
    </row>
    <row r="389" spans="1:14" x14ac:dyDescent="0.25">
      <c r="A389" s="6" t="s">
        <v>207</v>
      </c>
      <c r="B389" s="6" t="str">
        <f>VLOOKUP(A389,'[1]2.4.1 &amp; 2.4.3'!$A$3:$H$273,2,0)</f>
        <v>BIUPP8486J</v>
      </c>
      <c r="C389" s="7" t="s">
        <v>102</v>
      </c>
      <c r="D389" s="6" t="s">
        <v>14</v>
      </c>
      <c r="E389" s="5" t="s">
        <v>15</v>
      </c>
      <c r="F389" t="str">
        <f>VLOOKUP(A389,'[1]2.4.1 &amp; 2.4.3'!$A$3:$H$273,6,0)</f>
        <v>2017-18</v>
      </c>
      <c r="G389" s="64">
        <f>VLOOKUP(A389,'[1]2.4.1 &amp; 2.4.3'!$A$3:$H$273,7,0)</f>
        <v>4</v>
      </c>
      <c r="H389" s="64">
        <f t="shared" si="1"/>
        <v>2</v>
      </c>
      <c r="I389" t="str">
        <f>VLOOKUP(A389,'[1]2.4.1 &amp; 2.4.3'!$A$3:$H$273,8,0)</f>
        <v>Yes</v>
      </c>
      <c r="J389" s="6" t="s">
        <v>24</v>
      </c>
      <c r="M389" s="69"/>
      <c r="N389" s="69"/>
    </row>
    <row r="390" spans="1:14" x14ac:dyDescent="0.25">
      <c r="A390" s="12" t="s">
        <v>209</v>
      </c>
      <c r="B390" s="6" t="str">
        <f>VLOOKUP(A390,'[1]2.4.1 &amp; 2.4.3'!$A$3:$H$273,2,0)</f>
        <v>AELPT2468N</v>
      </c>
      <c r="C390" s="13" t="s">
        <v>13</v>
      </c>
      <c r="D390" s="12" t="s">
        <v>27</v>
      </c>
      <c r="E390" s="5" t="s">
        <v>15</v>
      </c>
      <c r="F390" t="str">
        <f>VLOOKUP(A390,'[1]2.4.1 &amp; 2.4.3'!$A$3:$H$273,6,0)</f>
        <v>2017-18</v>
      </c>
      <c r="G390" s="64">
        <f>VLOOKUP(A390,'[1]2.4.1 &amp; 2.4.3'!$A$3:$H$273,7,0)</f>
        <v>4</v>
      </c>
      <c r="H390" s="64">
        <f t="shared" si="1"/>
        <v>2</v>
      </c>
      <c r="I390" t="str">
        <f>VLOOKUP(A390,'[1]2.4.1 &amp; 2.4.3'!$A$3:$H$273,8,0)</f>
        <v>Yes</v>
      </c>
      <c r="J390" s="6" t="s">
        <v>24</v>
      </c>
      <c r="M390" s="69"/>
      <c r="N390" s="69"/>
    </row>
    <row r="391" spans="1:14" x14ac:dyDescent="0.25">
      <c r="A391" s="12" t="s">
        <v>211</v>
      </c>
      <c r="B391" s="6" t="str">
        <f>VLOOKUP(A391,'[1]2.4.1 &amp; 2.4.3'!$A$3:$H$273,2,0)</f>
        <v>AJCPM3213A</v>
      </c>
      <c r="C391" s="7" t="s">
        <v>13</v>
      </c>
      <c r="D391" s="6" t="s">
        <v>52</v>
      </c>
      <c r="E391" s="5" t="s">
        <v>15</v>
      </c>
      <c r="F391" t="str">
        <f>VLOOKUP(A391,'[1]2.4.1 &amp; 2.4.3'!$A$3:$H$273,6,0)</f>
        <v>2017-18</v>
      </c>
      <c r="G391" s="64">
        <f>VLOOKUP(A391,'[1]2.4.1 &amp; 2.4.3'!$A$3:$H$273,7,0)</f>
        <v>4</v>
      </c>
      <c r="H391" s="64">
        <f t="shared" si="1"/>
        <v>2</v>
      </c>
      <c r="I391" t="str">
        <f>VLOOKUP(A391,'[1]2.4.1 &amp; 2.4.3'!$A$3:$H$273,8,0)</f>
        <v>Yes</v>
      </c>
      <c r="J391" s="6" t="s">
        <v>24</v>
      </c>
      <c r="M391" s="69"/>
      <c r="N391" s="69"/>
    </row>
    <row r="392" spans="1:14" x14ac:dyDescent="0.25">
      <c r="A392" s="12" t="s">
        <v>213</v>
      </c>
      <c r="B392" s="6" t="str">
        <f>VLOOKUP(A392,'[1]2.4.1 &amp; 2.4.3'!$A$3:$H$273,2,0)</f>
        <v>AJKPV2164R</v>
      </c>
      <c r="C392" s="7" t="s">
        <v>13</v>
      </c>
      <c r="D392" s="6" t="s">
        <v>52</v>
      </c>
      <c r="E392" s="5" t="s">
        <v>15</v>
      </c>
      <c r="F392" t="str">
        <f>VLOOKUP(A392,'[1]2.4.1 &amp; 2.4.3'!$A$3:$H$273,6,0)</f>
        <v>2017-18</v>
      </c>
      <c r="G392" s="64">
        <f>VLOOKUP(A392,'[1]2.4.1 &amp; 2.4.3'!$A$3:$H$273,7,0)</f>
        <v>4</v>
      </c>
      <c r="H392" s="64">
        <f t="shared" si="1"/>
        <v>2</v>
      </c>
      <c r="I392" t="str">
        <f>VLOOKUP(A392,'[1]2.4.1 &amp; 2.4.3'!$A$3:$H$273,8,0)</f>
        <v>Yes</v>
      </c>
      <c r="J392" s="6" t="s">
        <v>24</v>
      </c>
      <c r="M392" s="69"/>
      <c r="N392" s="69"/>
    </row>
    <row r="393" spans="1:14" x14ac:dyDescent="0.25">
      <c r="A393" s="12" t="s">
        <v>215</v>
      </c>
      <c r="B393" s="6" t="str">
        <f>VLOOKUP(A393,'[1]2.4.1 &amp; 2.4.3'!$A$3:$H$273,2,0)</f>
        <v>AUVPM4754A</v>
      </c>
      <c r="C393" s="7" t="s">
        <v>13</v>
      </c>
      <c r="D393" s="6" t="s">
        <v>95</v>
      </c>
      <c r="E393" s="5" t="s">
        <v>15</v>
      </c>
      <c r="F393" t="str">
        <f>VLOOKUP(A393,'[1]2.4.1 &amp; 2.4.3'!$A$3:$H$273,6,0)</f>
        <v>2017-18</v>
      </c>
      <c r="G393" s="64">
        <f>VLOOKUP(A393,'[1]2.4.1 &amp; 2.4.3'!$A$3:$H$273,7,0)</f>
        <v>4</v>
      </c>
      <c r="H393" s="64">
        <f t="shared" si="1"/>
        <v>2</v>
      </c>
      <c r="I393" t="str">
        <f>VLOOKUP(A393,'[1]2.4.1 &amp; 2.4.3'!$A$3:$H$273,8,0)</f>
        <v>Yes</v>
      </c>
      <c r="J393" s="6" t="s">
        <v>24</v>
      </c>
      <c r="M393" s="69"/>
      <c r="N393" s="69"/>
    </row>
    <row r="394" spans="1:14" x14ac:dyDescent="0.25">
      <c r="A394" s="12" t="s">
        <v>217</v>
      </c>
      <c r="B394" s="6" t="str">
        <f>VLOOKUP(A394,'[1]2.4.1 &amp; 2.4.3'!$A$3:$H$273,2,0)</f>
        <v>AFMPY7378E</v>
      </c>
      <c r="C394" s="13" t="s">
        <v>13</v>
      </c>
      <c r="D394" s="6" t="s">
        <v>110</v>
      </c>
      <c r="E394" s="5" t="s">
        <v>15</v>
      </c>
      <c r="F394" t="str">
        <f>VLOOKUP(A394,'[1]2.4.1 &amp; 2.4.3'!$A$3:$H$273,6,0)</f>
        <v>2017-18</v>
      </c>
      <c r="G394" s="64">
        <f>VLOOKUP(A394,'[1]2.4.1 &amp; 2.4.3'!$A$3:$H$273,7,0)</f>
        <v>4</v>
      </c>
      <c r="H394" s="64">
        <f t="shared" si="1"/>
        <v>2</v>
      </c>
      <c r="I394" t="str">
        <f>VLOOKUP(A394,'[1]2.4.1 &amp; 2.4.3'!$A$3:$H$273,8,0)</f>
        <v>Yes</v>
      </c>
      <c r="J394" s="6" t="s">
        <v>24</v>
      </c>
      <c r="M394" s="69"/>
      <c r="N394" s="69"/>
    </row>
    <row r="395" spans="1:14" x14ac:dyDescent="0.25">
      <c r="A395" s="32" t="s">
        <v>219</v>
      </c>
      <c r="B395" s="6" t="str">
        <f>VLOOKUP(A395,'[1]2.4.1 &amp; 2.4.3'!$A$3:$H$273,2,0)</f>
        <v>BGSPS4532A</v>
      </c>
      <c r="C395" s="33" t="s">
        <v>13</v>
      </c>
      <c r="D395" s="32" t="s">
        <v>22</v>
      </c>
      <c r="E395" s="5" t="s">
        <v>15</v>
      </c>
      <c r="F395" t="str">
        <f>VLOOKUP(A395,'[1]2.4.1 &amp; 2.4.3'!$A$3:$H$273,6,0)</f>
        <v>2017-18</v>
      </c>
      <c r="G395" s="64">
        <f>VLOOKUP(A395,'[1]2.4.1 &amp; 2.4.3'!$A$3:$H$273,7,0)</f>
        <v>4</v>
      </c>
      <c r="H395" s="64">
        <f t="shared" si="1"/>
        <v>2</v>
      </c>
      <c r="I395" t="str">
        <f>VLOOKUP(A395,'[1]2.4.1 &amp; 2.4.3'!$A$3:$H$273,8,0)</f>
        <v>Yes</v>
      </c>
      <c r="J395" s="6" t="s">
        <v>24</v>
      </c>
      <c r="M395" s="69"/>
      <c r="N395" s="69"/>
    </row>
    <row r="396" spans="1:14" x14ac:dyDescent="0.25">
      <c r="A396" s="36" t="s">
        <v>221</v>
      </c>
      <c r="B396" s="6" t="str">
        <f>VLOOKUP(A396,'[1]2.4.1 &amp; 2.4.3'!$A$3:$H$273,2,0)</f>
        <v>CJGPM0973H</v>
      </c>
      <c r="C396" s="37" t="s">
        <v>102</v>
      </c>
      <c r="D396" s="36" t="s">
        <v>35</v>
      </c>
      <c r="E396" s="5" t="s">
        <v>15</v>
      </c>
      <c r="F396" t="str">
        <f>VLOOKUP(A396,'[1]2.4.1 &amp; 2.4.3'!$A$3:$H$273,6,0)</f>
        <v>2017-18</v>
      </c>
      <c r="G396" s="64">
        <f>VLOOKUP(A396,'[1]2.4.1 &amp; 2.4.3'!$A$3:$H$273,7,0)</f>
        <v>4</v>
      </c>
      <c r="H396" s="64">
        <f t="shared" si="1"/>
        <v>2</v>
      </c>
      <c r="I396" t="str">
        <f>VLOOKUP(A396,'[1]2.4.1 &amp; 2.4.3'!$A$3:$H$273,8,0)</f>
        <v xml:space="preserve">Yes </v>
      </c>
      <c r="J396" s="6" t="s">
        <v>24</v>
      </c>
      <c r="M396" s="69"/>
      <c r="N396" s="69"/>
    </row>
    <row r="397" spans="1:14" x14ac:dyDescent="0.25">
      <c r="A397" s="36" t="s">
        <v>223</v>
      </c>
      <c r="B397" s="6" t="str">
        <f>VLOOKUP(A397,'[1]2.4.1 &amp; 2.4.3'!$A$3:$H$273,2,0)</f>
        <v>APYPS8879L</v>
      </c>
      <c r="C397" s="37" t="s">
        <v>30</v>
      </c>
      <c r="D397" s="36" t="s">
        <v>14</v>
      </c>
      <c r="E397" s="5" t="s">
        <v>15</v>
      </c>
      <c r="F397" t="str">
        <f>VLOOKUP(A397,'[1]2.4.1 &amp; 2.4.3'!$A$3:$H$273,6,0)</f>
        <v>2017-18</v>
      </c>
      <c r="G397" s="64">
        <f>VLOOKUP(A397,'[1]2.4.1 &amp; 2.4.3'!$A$3:$H$273,7,0)</f>
        <v>4</v>
      </c>
      <c r="H397" s="64">
        <f t="shared" si="1"/>
        <v>2</v>
      </c>
      <c r="I397" t="str">
        <f>VLOOKUP(A397,'[1]2.4.1 &amp; 2.4.3'!$A$3:$H$273,8,0)</f>
        <v>Yes</v>
      </c>
      <c r="J397" s="6" t="s">
        <v>24</v>
      </c>
      <c r="M397" s="69"/>
      <c r="N397" s="69"/>
    </row>
    <row r="398" spans="1:14" x14ac:dyDescent="0.25">
      <c r="A398" s="41" t="s">
        <v>225</v>
      </c>
      <c r="B398" s="6" t="str">
        <f>VLOOKUP(A398,'[1]2.4.1 &amp; 2.4.3'!$A$3:$H$273,2,0)</f>
        <v>ALBPG2302F</v>
      </c>
      <c r="C398" s="42" t="s">
        <v>13</v>
      </c>
      <c r="D398" s="41" t="s">
        <v>195</v>
      </c>
      <c r="E398" s="5" t="s">
        <v>15</v>
      </c>
      <c r="F398" t="str">
        <f>VLOOKUP(A398,'[1]2.4.1 &amp; 2.4.3'!$A$3:$H$273,6,0)</f>
        <v>2017-18</v>
      </c>
      <c r="G398" s="64">
        <f>VLOOKUP(A398,'[1]2.4.1 &amp; 2.4.3'!$A$3:$H$273,7,0)</f>
        <v>3</v>
      </c>
      <c r="H398" s="64">
        <f t="shared" si="1"/>
        <v>1</v>
      </c>
      <c r="I398" t="str">
        <f>VLOOKUP(A398,'[1]2.4.1 &amp; 2.4.3'!$A$3:$H$273,8,0)</f>
        <v>Yes</v>
      </c>
      <c r="J398" s="6" t="s">
        <v>24</v>
      </c>
      <c r="M398" s="69"/>
      <c r="N398" s="69"/>
    </row>
    <row r="399" spans="1:14" x14ac:dyDescent="0.25">
      <c r="A399" s="12" t="s">
        <v>227</v>
      </c>
      <c r="B399" s="6" t="str">
        <f>VLOOKUP(A399,'[1]2.4.1 &amp; 2.4.3'!$A$3:$H$273,2,0)</f>
        <v>CLRPK8885R</v>
      </c>
      <c r="C399" s="13" t="s">
        <v>102</v>
      </c>
      <c r="D399" s="12" t="s">
        <v>195</v>
      </c>
      <c r="E399" s="5" t="s">
        <v>15</v>
      </c>
      <c r="F399" t="str">
        <f>VLOOKUP(A399,'[1]2.4.1 &amp; 2.4.3'!$A$3:$H$273,6,0)</f>
        <v>2017-18</v>
      </c>
      <c r="G399" s="64">
        <f>VLOOKUP(A399,'[1]2.4.1 &amp; 2.4.3'!$A$3:$H$273,7,0)</f>
        <v>3</v>
      </c>
      <c r="H399" s="64">
        <f t="shared" si="1"/>
        <v>1</v>
      </c>
      <c r="I399" t="str">
        <f>VLOOKUP(A399,'[1]2.4.1 &amp; 2.4.3'!$A$3:$H$273,8,0)</f>
        <v>Yes</v>
      </c>
      <c r="J399" s="6" t="s">
        <v>24</v>
      </c>
      <c r="M399" s="69"/>
      <c r="N399" s="69"/>
    </row>
    <row r="400" spans="1:14" x14ac:dyDescent="0.25">
      <c r="A400" s="12" t="s">
        <v>229</v>
      </c>
      <c r="B400" s="6" t="str">
        <f>VLOOKUP(A400,'[1]2.4.1 &amp; 2.4.3'!$A$3:$H$273,2,0)</f>
        <v>AHOPJ5572P</v>
      </c>
      <c r="C400" s="13" t="s">
        <v>102</v>
      </c>
      <c r="D400" s="12" t="s">
        <v>195</v>
      </c>
      <c r="E400" s="5" t="s">
        <v>15</v>
      </c>
      <c r="F400" t="str">
        <f>VLOOKUP(A400,'[1]2.4.1 &amp; 2.4.3'!$A$3:$H$273,6,0)</f>
        <v>2017-18</v>
      </c>
      <c r="G400" s="64">
        <f>VLOOKUP(A400,'[1]2.4.1 &amp; 2.4.3'!$A$3:$H$273,7,0)</f>
        <v>3</v>
      </c>
      <c r="H400" s="64">
        <f t="shared" si="1"/>
        <v>1</v>
      </c>
      <c r="I400" t="str">
        <f>VLOOKUP(A400,'[1]2.4.1 &amp; 2.4.3'!$A$3:$H$273,8,0)</f>
        <v>Yes</v>
      </c>
      <c r="J400" s="6" t="s">
        <v>24</v>
      </c>
      <c r="M400" s="69"/>
      <c r="N400" s="69"/>
    </row>
    <row r="401" spans="1:14" x14ac:dyDescent="0.25">
      <c r="A401" s="118" t="s">
        <v>329</v>
      </c>
      <c r="B401" s="6" t="str">
        <f>VLOOKUP(A401,'[1]2.4.1 &amp; 2.4.3'!$A$3:$H$273,2,0)</f>
        <v>DNJPS1967P</v>
      </c>
      <c r="C401" s="80" t="s">
        <v>165</v>
      </c>
      <c r="D401" s="66" t="s">
        <v>31</v>
      </c>
      <c r="E401" s="5" t="s">
        <v>23</v>
      </c>
      <c r="F401" t="str">
        <f>VLOOKUP(A401,'[1]2.4.1 &amp; 2.4.3'!$A$3:$H$273,6,0)</f>
        <v>2016-17</v>
      </c>
      <c r="G401" s="64">
        <f>VLOOKUP(A401,'[1]2.4.1 &amp; 2.4.3'!$A$3:$H$273,7,0)</f>
        <v>3</v>
      </c>
      <c r="H401" s="64">
        <f t="shared" si="1"/>
        <v>1</v>
      </c>
      <c r="I401" t="str">
        <f>VLOOKUP(A401,'[1]2.4.1 &amp; 2.4.3'!$A$3:$H$273,8,0)</f>
        <v>2018-19</v>
      </c>
      <c r="M401" s="69"/>
      <c r="N401" s="69"/>
    </row>
    <row r="402" spans="1:14" x14ac:dyDescent="0.25">
      <c r="A402" s="118" t="s">
        <v>289</v>
      </c>
      <c r="B402" s="6" t="str">
        <f>VLOOKUP(A402,'[1]2.4.1 &amp; 2.4.3'!$A$3:$H$273,2,0)</f>
        <v>EHBPS7611K</v>
      </c>
      <c r="C402" s="80" t="s">
        <v>165</v>
      </c>
      <c r="D402" s="66" t="s">
        <v>31</v>
      </c>
      <c r="E402" s="5" t="s">
        <v>23</v>
      </c>
      <c r="F402" t="str">
        <f>VLOOKUP(A402,'[1]2.4.1 &amp; 2.4.3'!$A$3:$H$273,6,0)</f>
        <v>2018-19</v>
      </c>
      <c r="G402" s="64">
        <f>VLOOKUP(A402,'[1]2.4.1 &amp; 2.4.3'!$A$3:$H$273,7,0)</f>
        <v>2</v>
      </c>
      <c r="H402" s="64">
        <f t="shared" si="1"/>
        <v>0</v>
      </c>
      <c r="I402" t="str">
        <f>VLOOKUP(A402,'[1]2.4.1 &amp; 2.4.3'!$A$3:$H$273,8,0)</f>
        <v>2019-20</v>
      </c>
      <c r="M402" s="69"/>
      <c r="N402" s="69"/>
    </row>
    <row r="403" spans="1:14" x14ac:dyDescent="0.25">
      <c r="A403" s="118" t="s">
        <v>331</v>
      </c>
      <c r="B403" s="6" t="e">
        <f>VLOOKUP(A403,'[1]2.4.1 &amp; 2.4.3'!$A$3:$H$273,2,0)</f>
        <v>#N/A</v>
      </c>
      <c r="C403" s="80" t="s">
        <v>165</v>
      </c>
      <c r="D403" s="66" t="s">
        <v>31</v>
      </c>
      <c r="E403" s="5" t="s">
        <v>23</v>
      </c>
      <c r="F403" t="e">
        <f>VLOOKUP(A403,'[1]2.4.1 &amp; 2.4.3'!$A$3:$H$273,6,0)</f>
        <v>#N/A</v>
      </c>
      <c r="G403" s="64" t="e">
        <f>VLOOKUP(A403,'[1]2.4.1 &amp; 2.4.3'!$A$3:$H$273,7,0)</f>
        <v>#N/A</v>
      </c>
      <c r="H403" s="64" t="e">
        <f t="shared" si="1"/>
        <v>#N/A</v>
      </c>
      <c r="I403" t="e">
        <f>VLOOKUP(A403,'[1]2.4.1 &amp; 2.4.3'!$A$3:$H$273,8,0)</f>
        <v>#N/A</v>
      </c>
      <c r="M403" s="69"/>
      <c r="N403" s="69"/>
    </row>
    <row r="404" spans="1:14" x14ac:dyDescent="0.25">
      <c r="A404" s="118" t="s">
        <v>333</v>
      </c>
      <c r="B404" s="6" t="e">
        <f>VLOOKUP(A404,'[1]2.4.1 &amp; 2.4.3'!$A$3:$H$273,2,0)</f>
        <v>#N/A</v>
      </c>
      <c r="C404" s="80" t="s">
        <v>165</v>
      </c>
      <c r="D404" s="66" t="s">
        <v>31</v>
      </c>
      <c r="E404" s="5" t="s">
        <v>23</v>
      </c>
      <c r="F404" t="e">
        <f>VLOOKUP(A404,'[1]2.4.1 &amp; 2.4.3'!$A$3:$H$273,6,0)</f>
        <v>#N/A</v>
      </c>
      <c r="G404" s="64" t="e">
        <f>VLOOKUP(A404,'[1]2.4.1 &amp; 2.4.3'!$A$3:$H$273,7,0)</f>
        <v>#N/A</v>
      </c>
      <c r="H404" s="64" t="e">
        <f t="shared" si="1"/>
        <v>#N/A</v>
      </c>
      <c r="I404" t="e">
        <f>VLOOKUP(A404,'[1]2.4.1 &amp; 2.4.3'!$A$3:$H$273,8,0)</f>
        <v>#N/A</v>
      </c>
      <c r="M404" s="69"/>
      <c r="N404" s="69"/>
    </row>
    <row r="405" spans="1:14" x14ac:dyDescent="0.25">
      <c r="A405" s="118" t="s">
        <v>288</v>
      </c>
      <c r="B405" s="6" t="str">
        <f>VLOOKUP(A405,'[1]2.4.1 &amp; 2.4.3'!$A$3:$H$273,2,0)</f>
        <v>BKMPB0606C</v>
      </c>
      <c r="C405" s="80" t="s">
        <v>165</v>
      </c>
      <c r="D405" s="66" t="s">
        <v>31</v>
      </c>
      <c r="E405" s="5" t="s">
        <v>23</v>
      </c>
      <c r="F405" t="str">
        <f>VLOOKUP(A405,'[1]2.4.1 &amp; 2.4.3'!$A$3:$H$273,6,0)</f>
        <v>2018-19</v>
      </c>
      <c r="G405" s="64">
        <f>VLOOKUP(A405,'[1]2.4.1 &amp; 2.4.3'!$A$3:$H$273,7,0)</f>
        <v>2</v>
      </c>
      <c r="H405" s="64">
        <f t="shared" si="1"/>
        <v>0</v>
      </c>
      <c r="I405" t="str">
        <f>VLOOKUP(A405,'[1]2.4.1 &amp; 2.4.3'!$A$3:$H$273,8,0)</f>
        <v>2019-20</v>
      </c>
      <c r="M405" s="69"/>
      <c r="N405" s="69"/>
    </row>
    <row r="406" spans="1:14" x14ac:dyDescent="0.25">
      <c r="A406" s="118" t="s">
        <v>459</v>
      </c>
      <c r="B406" s="6" t="str">
        <f>VLOOKUP(A406,'[1]2.4.1 &amp; 2.4.3'!$A$3:$H$273,2,0)</f>
        <v>AVXPM1091P</v>
      </c>
      <c r="C406" s="80" t="s">
        <v>165</v>
      </c>
      <c r="D406" s="66" t="s">
        <v>31</v>
      </c>
      <c r="E406" s="5" t="s">
        <v>23</v>
      </c>
      <c r="F406" t="str">
        <f>VLOOKUP(A406,'[1]2.4.1 &amp; 2.4.3'!$A$3:$H$273,6,0)</f>
        <v>2017-18</v>
      </c>
      <c r="G406" s="64">
        <f>VLOOKUP(A406,'[1]2.4.1 &amp; 2.4.3'!$A$3:$H$273,7,0)</f>
        <v>2</v>
      </c>
      <c r="H406" s="64">
        <f t="shared" si="1"/>
        <v>0</v>
      </c>
      <c r="I406" t="str">
        <f>VLOOKUP(A406,'[1]2.4.1 &amp; 2.4.3'!$A$3:$H$273,8,0)</f>
        <v>2019-20</v>
      </c>
      <c r="J406" t="s">
        <v>24</v>
      </c>
      <c r="M406" s="104">
        <v>43081</v>
      </c>
      <c r="N406" s="158" t="s">
        <v>204</v>
      </c>
    </row>
    <row r="407" spans="1:14" x14ac:dyDescent="0.25">
      <c r="A407" s="118" t="s">
        <v>334</v>
      </c>
      <c r="B407" s="6" t="str">
        <f>VLOOKUP(A407,'[1]2.4.1 &amp; 2.4.3'!$A$3:$H$273,2,0)</f>
        <v>CCGPS1346M</v>
      </c>
      <c r="C407" s="80" t="s">
        <v>165</v>
      </c>
      <c r="D407" s="66" t="s">
        <v>31</v>
      </c>
      <c r="E407" s="5" t="s">
        <v>23</v>
      </c>
      <c r="F407" t="str">
        <f>VLOOKUP(A407,'[1]2.4.1 &amp; 2.4.3'!$A$3:$H$273,6,0)</f>
        <v>2017-18</v>
      </c>
      <c r="G407" s="64">
        <f>VLOOKUP(A407,'[1]2.4.1 &amp; 2.4.3'!$A$3:$H$273,7,0)</f>
        <v>2</v>
      </c>
      <c r="H407" s="64">
        <f t="shared" si="1"/>
        <v>0</v>
      </c>
      <c r="I407" t="str">
        <f>VLOOKUP(A407,'[1]2.4.1 &amp; 2.4.3'!$A$3:$H$273,8,0)</f>
        <v>2018-19</v>
      </c>
      <c r="M407" s="69"/>
      <c r="N407" s="69"/>
    </row>
    <row r="408" spans="1:14" x14ac:dyDescent="0.25">
      <c r="A408" s="118" t="s">
        <v>290</v>
      </c>
      <c r="B408" s="6" t="str">
        <f>VLOOKUP(A408,'[1]2.4.1 &amp; 2.4.3'!$A$3:$H$273,2,0)</f>
        <v>BASPA4997F</v>
      </c>
      <c r="C408" s="80" t="s">
        <v>165</v>
      </c>
      <c r="D408" s="66" t="s">
        <v>195</v>
      </c>
      <c r="E408" s="68" t="s">
        <v>23</v>
      </c>
      <c r="F408" t="str">
        <f>VLOOKUP(A408,'[1]2.4.1 &amp; 2.4.3'!$A$3:$H$273,6,0)</f>
        <v>2018-19</v>
      </c>
      <c r="G408" s="64">
        <f>VLOOKUP(A408,'[1]2.4.1 &amp; 2.4.3'!$A$3:$H$273,7,0)</f>
        <v>2</v>
      </c>
      <c r="H408" s="64">
        <f t="shared" si="1"/>
        <v>0</v>
      </c>
      <c r="I408" t="str">
        <f>VLOOKUP(A408,'[1]2.4.1 &amp; 2.4.3'!$A$3:$H$273,8,0)</f>
        <v>2019-20</v>
      </c>
      <c r="M408" s="69"/>
      <c r="N408" s="69"/>
    </row>
    <row r="409" spans="1:14" x14ac:dyDescent="0.25">
      <c r="A409" s="156" t="s">
        <v>336</v>
      </c>
      <c r="B409" s="6" t="str">
        <f>VLOOKUP(A409,'[1]2.4.1 &amp; 2.4.3'!$A$3:$H$273,2,0)</f>
        <v>CDHPS1380M</v>
      </c>
      <c r="C409" s="94" t="s">
        <v>165</v>
      </c>
      <c r="D409" s="95" t="s">
        <v>27</v>
      </c>
      <c r="E409" s="53" t="s">
        <v>23</v>
      </c>
      <c r="F409" t="str">
        <f>VLOOKUP(A409,'[1]2.4.1 &amp; 2.4.3'!$A$3:$H$273,6,0)</f>
        <v>2018-19</v>
      </c>
      <c r="G409" s="64">
        <f>VLOOKUP(A409,'[1]2.4.1 &amp; 2.4.3'!$A$3:$H$273,7,0)</f>
        <v>1</v>
      </c>
      <c r="H409" s="64">
        <f t="shared" si="1"/>
        <v>-1</v>
      </c>
      <c r="I409" t="str">
        <f>VLOOKUP(A409,'[1]2.4.1 &amp; 2.4.3'!$A$3:$H$273,8,0)</f>
        <v>2018-19</v>
      </c>
      <c r="J409" s="110" t="s">
        <v>18</v>
      </c>
      <c r="K409" s="254" t="s">
        <v>439</v>
      </c>
      <c r="M409" s="69"/>
      <c r="N409" s="69"/>
    </row>
    <row r="410" spans="1:14" x14ac:dyDescent="0.25">
      <c r="A410" s="128" t="s">
        <v>337</v>
      </c>
      <c r="B410" s="6" t="str">
        <f>VLOOKUP(A410,'[1]2.4.1 &amp; 2.4.3'!$A$3:$H$273,2,0)</f>
        <v>BBEPC5506P</v>
      </c>
      <c r="C410" s="94" t="s">
        <v>165</v>
      </c>
      <c r="D410" s="95" t="s">
        <v>27</v>
      </c>
      <c r="E410" s="53" t="s">
        <v>23</v>
      </c>
      <c r="F410" t="str">
        <f>VLOOKUP(A410,'[1]2.4.1 &amp; 2.4.3'!$A$3:$H$273,6,0)</f>
        <v>2018-19</v>
      </c>
      <c r="G410" s="64">
        <f>VLOOKUP(A410,'[1]2.4.1 &amp; 2.4.3'!$A$3:$H$273,7,0)</f>
        <v>1</v>
      </c>
      <c r="H410" s="64">
        <f t="shared" si="1"/>
        <v>-1</v>
      </c>
      <c r="I410" t="str">
        <f>VLOOKUP(A410,'[1]2.4.1 &amp; 2.4.3'!$A$3:$H$273,8,0)</f>
        <v>2018-19</v>
      </c>
      <c r="J410" s="110" t="s">
        <v>18</v>
      </c>
      <c r="K410" s="254"/>
      <c r="M410" s="69"/>
      <c r="N410" s="69"/>
    </row>
    <row r="411" spans="1:14" x14ac:dyDescent="0.25">
      <c r="A411" s="128" t="s">
        <v>338</v>
      </c>
      <c r="B411" s="6" t="str">
        <f>VLOOKUP(A411,'[1]2.4.1 &amp; 2.4.3'!$A$3:$H$273,2,0)</f>
        <v>AYJPC4541K</v>
      </c>
      <c r="C411" s="94" t="s">
        <v>165</v>
      </c>
      <c r="D411" s="95" t="s">
        <v>27</v>
      </c>
      <c r="E411" s="53" t="s">
        <v>23</v>
      </c>
      <c r="F411" t="str">
        <f>VLOOKUP(A411,'[1]2.4.1 &amp; 2.4.3'!$A$3:$H$273,6,0)</f>
        <v>2018-19</v>
      </c>
      <c r="G411" s="64">
        <f>VLOOKUP(A411,'[1]2.4.1 &amp; 2.4.3'!$A$3:$H$273,7,0)</f>
        <v>1</v>
      </c>
      <c r="H411" s="64">
        <f t="shared" si="1"/>
        <v>-1</v>
      </c>
      <c r="I411" t="str">
        <f>VLOOKUP(A411,'[1]2.4.1 &amp; 2.4.3'!$A$3:$H$273,8,0)</f>
        <v>2018-19</v>
      </c>
      <c r="J411" t="s">
        <v>18</v>
      </c>
      <c r="K411" s="254"/>
      <c r="M411" s="69"/>
      <c r="N411" s="69"/>
    </row>
    <row r="412" spans="1:14" x14ac:dyDescent="0.25">
      <c r="A412" s="128" t="s">
        <v>339</v>
      </c>
      <c r="B412" s="6" t="str">
        <f>VLOOKUP(A412,'[1]2.4.1 &amp; 2.4.3'!$A$3:$H$273,2,0)</f>
        <v>DOXPS7034L</v>
      </c>
      <c r="C412" s="94" t="s">
        <v>165</v>
      </c>
      <c r="D412" s="95" t="s">
        <v>27</v>
      </c>
      <c r="E412" s="53" t="s">
        <v>23</v>
      </c>
      <c r="F412" t="str">
        <f>VLOOKUP(A412,'[1]2.4.1 &amp; 2.4.3'!$A$3:$H$273,6,0)</f>
        <v>2018-19</v>
      </c>
      <c r="G412" s="64">
        <f>VLOOKUP(A412,'[1]2.4.1 &amp; 2.4.3'!$A$3:$H$273,7,0)</f>
        <v>1</v>
      </c>
      <c r="H412" s="64">
        <f t="shared" si="1"/>
        <v>-1</v>
      </c>
      <c r="I412" t="str">
        <f>VLOOKUP(A412,'[1]2.4.1 &amp; 2.4.3'!$A$3:$H$273,8,0)</f>
        <v>2018-19</v>
      </c>
      <c r="J412" t="s">
        <v>18</v>
      </c>
      <c r="K412" s="254"/>
      <c r="M412" s="69"/>
      <c r="N412" s="69"/>
    </row>
    <row r="413" spans="1:14" x14ac:dyDescent="0.25">
      <c r="A413" s="128" t="s">
        <v>341</v>
      </c>
      <c r="B413" s="6" t="str">
        <f>VLOOKUP(A413,'[1]2.4.1 &amp; 2.4.3'!$A$3:$H$273,2,0)</f>
        <v>DNMPS6674A</v>
      </c>
      <c r="C413" s="94" t="s">
        <v>165</v>
      </c>
      <c r="D413" s="95" t="s">
        <v>27</v>
      </c>
      <c r="E413" s="53" t="s">
        <v>23</v>
      </c>
      <c r="F413" t="str">
        <f>VLOOKUP(A413,'[1]2.4.1 &amp; 2.4.3'!$A$3:$H$273,6,0)</f>
        <v>2018-19</v>
      </c>
      <c r="G413" s="64">
        <f>VLOOKUP(A413,'[1]2.4.1 &amp; 2.4.3'!$A$3:$H$273,7,0)</f>
        <v>2</v>
      </c>
      <c r="H413" s="64">
        <f t="shared" si="1"/>
        <v>0</v>
      </c>
      <c r="I413" t="str">
        <f>VLOOKUP(A413,'[1]2.4.1 &amp; 2.4.3'!$A$3:$H$273,8,0)</f>
        <v>2018-19</v>
      </c>
      <c r="J413" t="s">
        <v>18</v>
      </c>
      <c r="K413" s="254"/>
      <c r="M413" s="69"/>
      <c r="N413" s="69"/>
    </row>
    <row r="414" spans="1:14" x14ac:dyDescent="0.25">
      <c r="A414" s="118" t="s">
        <v>342</v>
      </c>
      <c r="B414" s="6" t="str">
        <f>VLOOKUP(A414,'[1]2.4.1 &amp; 2.4.3'!$A$3:$H$273,2,0)</f>
        <v>AZWPV8143Q</v>
      </c>
      <c r="C414" s="80" t="s">
        <v>165</v>
      </c>
      <c r="D414" s="66" t="s">
        <v>35</v>
      </c>
      <c r="E414" s="5" t="s">
        <v>23</v>
      </c>
      <c r="F414" t="str">
        <f>VLOOKUP(A414,'[1]2.4.1 &amp; 2.4.3'!$A$3:$H$273,6,0)</f>
        <v>2018-19</v>
      </c>
      <c r="G414" s="64">
        <f>VLOOKUP(A414,'[1]2.4.1 &amp; 2.4.3'!$A$3:$H$273,7,0)</f>
        <v>1</v>
      </c>
      <c r="H414" s="64">
        <f t="shared" si="1"/>
        <v>-1</v>
      </c>
      <c r="I414" t="str">
        <f>VLOOKUP(A414,'[1]2.4.1 &amp; 2.4.3'!$A$3:$H$273,8,0)</f>
        <v>2018-19</v>
      </c>
      <c r="J414" t="s">
        <v>18</v>
      </c>
      <c r="K414" s="254" t="s">
        <v>439</v>
      </c>
      <c r="M414" s="69"/>
      <c r="N414" s="69"/>
    </row>
    <row r="415" spans="1:14" x14ac:dyDescent="0.25">
      <c r="A415" s="118" t="s">
        <v>343</v>
      </c>
      <c r="B415" s="6" t="str">
        <f>VLOOKUP(A415,'[1]2.4.1 &amp; 2.4.3'!$A$3:$H$273,2,0)</f>
        <v>ALNPY7627F</v>
      </c>
      <c r="C415" s="80" t="s">
        <v>165</v>
      </c>
      <c r="D415" s="66" t="s">
        <v>35</v>
      </c>
      <c r="E415" s="5" t="s">
        <v>23</v>
      </c>
      <c r="F415" t="str">
        <f>VLOOKUP(A415,'[1]2.4.1 &amp; 2.4.3'!$A$3:$H$273,6,0)</f>
        <v>2018-19</v>
      </c>
      <c r="G415" s="64">
        <f>VLOOKUP(A415,'[1]2.4.1 &amp; 2.4.3'!$A$3:$H$273,7,0)</f>
        <v>1</v>
      </c>
      <c r="H415" s="64">
        <f t="shared" si="1"/>
        <v>-1</v>
      </c>
      <c r="I415" t="str">
        <f>VLOOKUP(A415,'[1]2.4.1 &amp; 2.4.3'!$A$3:$H$273,8,0)</f>
        <v>2018-19</v>
      </c>
      <c r="J415" t="s">
        <v>18</v>
      </c>
      <c r="K415" s="254"/>
      <c r="M415" s="69"/>
      <c r="N415" s="69"/>
    </row>
    <row r="416" spans="1:14" x14ac:dyDescent="0.25">
      <c r="A416" s="118" t="s">
        <v>344</v>
      </c>
      <c r="B416" s="6" t="str">
        <f>VLOOKUP(A416,'[1]2.4.1 &amp; 2.4.3'!$A$3:$H$273,2,0)</f>
        <v>CTZPK6657F</v>
      </c>
      <c r="C416" s="80" t="s">
        <v>165</v>
      </c>
      <c r="D416" s="66" t="s">
        <v>35</v>
      </c>
      <c r="E416" s="5" t="s">
        <v>23</v>
      </c>
      <c r="F416" t="str">
        <f>VLOOKUP(A416,'[1]2.4.1 &amp; 2.4.3'!$A$3:$H$273,6,0)</f>
        <v>2018-19</v>
      </c>
      <c r="G416" s="64">
        <f>VLOOKUP(A416,'[1]2.4.1 &amp; 2.4.3'!$A$3:$H$273,7,0)</f>
        <v>1</v>
      </c>
      <c r="H416" s="64">
        <f t="shared" si="1"/>
        <v>-1</v>
      </c>
      <c r="I416" t="str">
        <f>VLOOKUP(A416,'[1]2.4.1 &amp; 2.4.3'!$A$3:$H$273,8,0)</f>
        <v>2018-19</v>
      </c>
      <c r="J416" t="s">
        <v>18</v>
      </c>
      <c r="K416" s="254"/>
      <c r="M416" s="69"/>
      <c r="N416" s="69"/>
    </row>
    <row r="417" spans="1:14" x14ac:dyDescent="0.25">
      <c r="A417" s="118" t="s">
        <v>345</v>
      </c>
      <c r="B417" s="6" t="str">
        <f>VLOOKUP(A417,'[1]2.4.1 &amp; 2.4.3'!$A$3:$H$273,2,0)</f>
        <v>FBJPS2619A</v>
      </c>
      <c r="C417" s="80" t="s">
        <v>165</v>
      </c>
      <c r="D417" s="66" t="s">
        <v>35</v>
      </c>
      <c r="E417" s="5" t="s">
        <v>23</v>
      </c>
      <c r="F417" t="str">
        <f>VLOOKUP(A417,'[1]2.4.1 &amp; 2.4.3'!$A$3:$H$273,6,0)</f>
        <v>2016-17</v>
      </c>
      <c r="G417" s="64">
        <f>VLOOKUP(A417,'[1]2.4.1 &amp; 2.4.3'!$A$3:$H$273,7,0)</f>
        <v>1</v>
      </c>
      <c r="H417" s="64">
        <f t="shared" si="1"/>
        <v>-1</v>
      </c>
      <c r="I417" t="str">
        <f>VLOOKUP(A417,'[1]2.4.1 &amp; 2.4.3'!$A$3:$H$273,8,0)</f>
        <v>2016-17</v>
      </c>
      <c r="J417" t="s">
        <v>18</v>
      </c>
      <c r="K417" s="254"/>
      <c r="M417" s="69"/>
      <c r="N417" s="69"/>
    </row>
    <row r="418" spans="1:14" x14ac:dyDescent="0.25">
      <c r="A418" s="118" t="s">
        <v>346</v>
      </c>
      <c r="B418" s="6" t="str">
        <f>VLOOKUP(A418,'[1]2.4.1 &amp; 2.4.3'!$A$3:$H$273,2,0)</f>
        <v>BLIPP7016V</v>
      </c>
      <c r="C418" s="80" t="s">
        <v>165</v>
      </c>
      <c r="D418" s="66" t="s">
        <v>35</v>
      </c>
      <c r="E418" s="5" t="s">
        <v>23</v>
      </c>
      <c r="F418" t="str">
        <f>VLOOKUP(A418,'[1]2.4.1 &amp; 2.4.3'!$A$3:$H$273,6,0)</f>
        <v>2018-19</v>
      </c>
      <c r="G418" s="64">
        <f>VLOOKUP(A418,'[1]2.4.1 &amp; 2.4.3'!$A$3:$H$273,7,0)</f>
        <v>1</v>
      </c>
      <c r="H418" s="64">
        <f t="shared" si="1"/>
        <v>-1</v>
      </c>
      <c r="I418" t="str">
        <f>VLOOKUP(A418,'[1]2.4.1 &amp; 2.4.3'!$A$3:$H$273,8,0)</f>
        <v>2018-19</v>
      </c>
      <c r="J418" t="s">
        <v>18</v>
      </c>
      <c r="K418" s="254"/>
      <c r="M418" s="69"/>
      <c r="N418" s="69"/>
    </row>
    <row r="419" spans="1:14" x14ac:dyDescent="0.25">
      <c r="A419" s="118" t="s">
        <v>477</v>
      </c>
      <c r="B419" s="6" t="e">
        <f>VLOOKUP(A419,'[1]2.4.1 &amp; 2.4.3'!$A$3:$H$273,2,0)</f>
        <v>#N/A</v>
      </c>
      <c r="C419" s="67" t="s">
        <v>102</v>
      </c>
      <c r="D419" s="66" t="s">
        <v>52</v>
      </c>
      <c r="E419" s="5" t="s">
        <v>23</v>
      </c>
      <c r="F419" t="e">
        <f>VLOOKUP(A419,'[1]2.4.1 &amp; 2.4.3'!$A$3:$H$273,6,0)</f>
        <v>#N/A</v>
      </c>
      <c r="G419" s="64" t="e">
        <f>VLOOKUP(A419,'[1]2.4.1 &amp; 2.4.3'!$A$3:$H$273,7,0)</f>
        <v>#N/A</v>
      </c>
      <c r="H419" s="64" t="e">
        <f t="shared" si="1"/>
        <v>#N/A</v>
      </c>
      <c r="I419" t="e">
        <f>VLOOKUP(A419,'[1]2.4.1 &amp; 2.4.3'!$A$3:$H$273,8,0)</f>
        <v>#N/A</v>
      </c>
      <c r="J419" t="s">
        <v>18</v>
      </c>
      <c r="K419" s="158"/>
      <c r="M419" s="69"/>
      <c r="N419" s="69"/>
    </row>
    <row r="420" spans="1:14" x14ac:dyDescent="0.25">
      <c r="A420" s="118" t="s">
        <v>479</v>
      </c>
      <c r="B420" s="6" t="str">
        <f>VLOOKUP(A420,'[1]2.4.1 &amp; 2.4.3'!$A$3:$H$273,2,0)</f>
        <v>NA</v>
      </c>
      <c r="C420" s="67" t="s">
        <v>102</v>
      </c>
      <c r="D420" s="66" t="s">
        <v>52</v>
      </c>
      <c r="E420" s="5" t="s">
        <v>23</v>
      </c>
      <c r="F420" t="str">
        <f>VLOOKUP(A420,'[1]2.4.1 &amp; 2.4.3'!$A$3:$H$273,6,0)</f>
        <v>2018-19</v>
      </c>
      <c r="G420" s="64">
        <f>VLOOKUP(A420,'[1]2.4.1 &amp; 2.4.3'!$A$3:$H$273,7,0)</f>
        <v>1</v>
      </c>
      <c r="H420" s="64">
        <f t="shared" si="1"/>
        <v>-1</v>
      </c>
      <c r="I420" t="str">
        <f>VLOOKUP(A420,'[1]2.4.1 &amp; 2.4.3'!$A$3:$H$273,8,0)</f>
        <v>2018-19</v>
      </c>
      <c r="J420" t="s">
        <v>18</v>
      </c>
      <c r="K420" s="158"/>
      <c r="M420" s="69"/>
      <c r="N420" s="69"/>
    </row>
    <row r="421" spans="1:14" x14ac:dyDescent="0.25">
      <c r="A421" s="118" t="s">
        <v>480</v>
      </c>
      <c r="B421" s="6" t="str">
        <f>VLOOKUP(A421,'[1]2.4.1 &amp; 2.4.3'!$A$3:$H$273,2,0)</f>
        <v>NA</v>
      </c>
      <c r="C421" s="67" t="s">
        <v>102</v>
      </c>
      <c r="D421" s="66" t="s">
        <v>52</v>
      </c>
      <c r="E421" s="5" t="s">
        <v>23</v>
      </c>
      <c r="F421" t="str">
        <f>VLOOKUP(A421,'[1]2.4.1 &amp; 2.4.3'!$A$3:$H$273,6,0)</f>
        <v>2018-19</v>
      </c>
      <c r="G421" s="64">
        <f>VLOOKUP(A421,'[1]2.4.1 &amp; 2.4.3'!$A$3:$H$273,7,0)</f>
        <v>1</v>
      </c>
      <c r="H421" s="64">
        <f t="shared" si="1"/>
        <v>-1</v>
      </c>
      <c r="I421" t="str">
        <f>VLOOKUP(A421,'[1]2.4.1 &amp; 2.4.3'!$A$3:$H$273,8,0)</f>
        <v>2018-19</v>
      </c>
      <c r="J421" t="s">
        <v>18</v>
      </c>
      <c r="K421" s="158"/>
      <c r="M421" s="69"/>
      <c r="N421" s="69"/>
    </row>
    <row r="422" spans="1:14" x14ac:dyDescent="0.25">
      <c r="A422" s="118" t="s">
        <v>478</v>
      </c>
      <c r="B422" s="6" t="str">
        <f>VLOOKUP(A422,'[1]2.4.1 &amp; 2.4.3'!$A$3:$H$273,2,0)</f>
        <v>NA</v>
      </c>
      <c r="C422" s="67" t="s">
        <v>102</v>
      </c>
      <c r="D422" s="66" t="s">
        <v>52</v>
      </c>
      <c r="E422" s="5" t="s">
        <v>23</v>
      </c>
      <c r="F422" t="str">
        <f>VLOOKUP(A422,'[1]2.4.1 &amp; 2.4.3'!$A$3:$H$273,6,0)</f>
        <v>2018-19</v>
      </c>
      <c r="G422" s="64">
        <f>VLOOKUP(A422,'[1]2.4.1 &amp; 2.4.3'!$A$3:$H$273,7,0)</f>
        <v>1</v>
      </c>
      <c r="H422" s="64">
        <f t="shared" si="1"/>
        <v>-1</v>
      </c>
      <c r="I422" t="str">
        <f>VLOOKUP(A422,'[1]2.4.1 &amp; 2.4.3'!$A$3:$H$273,8,0)</f>
        <v>2018-19</v>
      </c>
      <c r="J422" t="s">
        <v>481</v>
      </c>
      <c r="K422" s="158"/>
      <c r="M422" s="69"/>
      <c r="N422" s="69"/>
    </row>
    <row r="423" spans="1:14" x14ac:dyDescent="0.25">
      <c r="A423" s="117" t="s">
        <v>347</v>
      </c>
      <c r="B423" s="6" t="str">
        <f>VLOOKUP(A423,'[1]2.4.1 &amp; 2.4.3'!$A$3:$H$273,2,0)</f>
        <v>BLBPK8560L</v>
      </c>
      <c r="C423" s="67" t="s">
        <v>102</v>
      </c>
      <c r="D423" s="66" t="s">
        <v>52</v>
      </c>
      <c r="E423" s="68" t="s">
        <v>23</v>
      </c>
      <c r="F423" t="str">
        <f>VLOOKUP(A423,'[1]2.4.1 &amp; 2.4.3'!$A$3:$H$273,6,0)</f>
        <v>2018-19</v>
      </c>
      <c r="G423" s="64">
        <f>VLOOKUP(A423,'[1]2.4.1 &amp; 2.4.3'!$A$3:$H$273,7,0)</f>
        <v>1</v>
      </c>
      <c r="H423" s="64">
        <f t="shared" si="1"/>
        <v>-1</v>
      </c>
      <c r="I423" t="str">
        <f>VLOOKUP(A423,'[1]2.4.1 &amp; 2.4.3'!$A$3:$H$273,8,0)</f>
        <v>2018-19</v>
      </c>
      <c r="J423" t="s">
        <v>18</v>
      </c>
      <c r="K423" s="254" t="s">
        <v>439</v>
      </c>
      <c r="M423" s="69"/>
      <c r="N423" s="69"/>
    </row>
    <row r="424" spans="1:14" x14ac:dyDescent="0.25">
      <c r="A424" s="67" t="s">
        <v>242</v>
      </c>
      <c r="B424" s="6" t="str">
        <f>VLOOKUP(A424,'[1]2.4.1 &amp; 2.4.3'!$A$3:$H$273,2,0)</f>
        <v>CLTPS2630G</v>
      </c>
      <c r="C424" s="67" t="s">
        <v>234</v>
      </c>
      <c r="D424" s="66" t="s">
        <v>52</v>
      </c>
      <c r="E424" s="68" t="s">
        <v>23</v>
      </c>
      <c r="F424" t="str">
        <f>VLOOKUP(A424,'[1]2.4.1 &amp; 2.4.3'!$A$3:$H$273,6,0)</f>
        <v>2018-19</v>
      </c>
      <c r="G424" s="64">
        <f>VLOOKUP(A424,'[1]2.4.1 &amp; 2.4.3'!$A$3:$H$273,7,0)</f>
        <v>3</v>
      </c>
      <c r="H424" s="64">
        <f t="shared" si="1"/>
        <v>1</v>
      </c>
      <c r="I424" t="str">
        <f>VLOOKUP(A424,'[1]2.4.1 &amp; 2.4.3'!$A$3:$H$273,8,0)</f>
        <v>Yes</v>
      </c>
      <c r="J424" t="s">
        <v>24</v>
      </c>
      <c r="K424" s="254"/>
      <c r="M424" s="69"/>
      <c r="N424" s="69"/>
    </row>
    <row r="425" spans="1:14" x14ac:dyDescent="0.25">
      <c r="A425" s="67" t="s">
        <v>243</v>
      </c>
      <c r="B425" s="6" t="str">
        <f>VLOOKUP(A425,'[1]2.4.1 &amp; 2.4.3'!$A$3:$H$273,2,0)</f>
        <v>CCVPK5080M</v>
      </c>
      <c r="C425" s="67" t="s">
        <v>234</v>
      </c>
      <c r="D425" s="66" t="s">
        <v>52</v>
      </c>
      <c r="E425" s="68" t="s">
        <v>23</v>
      </c>
      <c r="F425" t="str">
        <f>VLOOKUP(A425,'[1]2.4.1 &amp; 2.4.3'!$A$3:$H$273,6,0)</f>
        <v>2018-19</v>
      </c>
      <c r="G425" s="64">
        <f>VLOOKUP(A425,'[1]2.4.1 &amp; 2.4.3'!$A$3:$H$273,7,0)</f>
        <v>3</v>
      </c>
      <c r="H425" s="64">
        <f t="shared" si="1"/>
        <v>1</v>
      </c>
      <c r="I425" t="str">
        <f>VLOOKUP(A425,'[1]2.4.1 &amp; 2.4.3'!$A$3:$H$273,8,0)</f>
        <v>Yes</v>
      </c>
      <c r="J425" t="s">
        <v>18</v>
      </c>
      <c r="K425" s="254"/>
      <c r="M425" s="69"/>
      <c r="N425" s="69"/>
    </row>
    <row r="426" spans="1:14" x14ac:dyDescent="0.25">
      <c r="A426" s="66" t="s">
        <v>244</v>
      </c>
      <c r="B426" s="6" t="str">
        <f>VLOOKUP(A426,'[1]2.4.1 &amp; 2.4.3'!$A$3:$H$273,2,0)</f>
        <v>DWWPK2255Q</v>
      </c>
      <c r="C426" s="67" t="s">
        <v>234</v>
      </c>
      <c r="D426" s="66" t="s">
        <v>52</v>
      </c>
      <c r="E426" s="68" t="s">
        <v>23</v>
      </c>
      <c r="F426" t="str">
        <f>VLOOKUP(A426,'[1]2.4.1 &amp; 2.4.3'!$A$3:$H$273,6,0)</f>
        <v>2018-19</v>
      </c>
      <c r="G426" s="64">
        <f>VLOOKUP(A426,'[1]2.4.1 &amp; 2.4.3'!$A$3:$H$273,7,0)</f>
        <v>3</v>
      </c>
      <c r="H426" s="64">
        <f t="shared" si="1"/>
        <v>1</v>
      </c>
      <c r="I426" t="str">
        <f>VLOOKUP(A426,'[1]2.4.1 &amp; 2.4.3'!$A$3:$H$273,8,0)</f>
        <v>Yes</v>
      </c>
      <c r="J426" t="s">
        <v>18</v>
      </c>
      <c r="K426" s="254"/>
      <c r="M426" s="69"/>
      <c r="N426" s="69"/>
    </row>
    <row r="427" spans="1:14" x14ac:dyDescent="0.25">
      <c r="A427" s="66" t="s">
        <v>245</v>
      </c>
      <c r="B427" s="6" t="str">
        <f>VLOOKUP(A427,'[1]2.4.1 &amp; 2.4.3'!$A$3:$H$273,2,0)</f>
        <v>DTSPS3497D</v>
      </c>
      <c r="C427" s="67" t="s">
        <v>234</v>
      </c>
      <c r="D427" s="66" t="s">
        <v>52</v>
      </c>
      <c r="E427" s="68" t="s">
        <v>23</v>
      </c>
      <c r="F427" t="str">
        <f>VLOOKUP(A427,'[1]2.4.1 &amp; 2.4.3'!$A$3:$H$273,6,0)</f>
        <v>2018-19</v>
      </c>
      <c r="G427" s="64">
        <f>VLOOKUP(A427,'[1]2.4.1 &amp; 2.4.3'!$A$3:$H$273,7,0)</f>
        <v>3</v>
      </c>
      <c r="H427" s="64">
        <f t="shared" si="1"/>
        <v>1</v>
      </c>
      <c r="I427" t="str">
        <f>VLOOKUP(A427,'[1]2.4.1 &amp; 2.4.3'!$A$3:$H$273,8,0)</f>
        <v>Yes</v>
      </c>
      <c r="J427" t="s">
        <v>18</v>
      </c>
      <c r="K427" s="254"/>
      <c r="M427" s="69"/>
      <c r="N427" s="69"/>
    </row>
    <row r="428" spans="1:14" x14ac:dyDescent="0.25">
      <c r="A428" s="66" t="s">
        <v>246</v>
      </c>
      <c r="B428" s="6" t="str">
        <f>VLOOKUP(A428,'[1]2.4.1 &amp; 2.4.3'!$A$3:$H$273,2,0)</f>
        <v>CLZPK8096E</v>
      </c>
      <c r="C428" s="67" t="s">
        <v>234</v>
      </c>
      <c r="D428" s="66" t="s">
        <v>52</v>
      </c>
      <c r="E428" s="68" t="s">
        <v>23</v>
      </c>
      <c r="F428" t="str">
        <f>VLOOKUP(A428,'[1]2.4.1 &amp; 2.4.3'!$A$3:$H$273,6,0)</f>
        <v>2018-19</v>
      </c>
      <c r="G428" s="64">
        <f>VLOOKUP(A428,'[1]2.4.1 &amp; 2.4.3'!$A$3:$H$273,7,0)</f>
        <v>3</v>
      </c>
      <c r="H428" s="64">
        <f t="shared" si="1"/>
        <v>1</v>
      </c>
      <c r="I428" t="str">
        <f>VLOOKUP(A428,'[1]2.4.1 &amp; 2.4.3'!$A$3:$H$273,8,0)</f>
        <v>Yes</v>
      </c>
      <c r="J428" t="s">
        <v>18</v>
      </c>
      <c r="K428" s="254"/>
      <c r="M428" s="69"/>
      <c r="N428" s="69"/>
    </row>
    <row r="429" spans="1:14" x14ac:dyDescent="0.25">
      <c r="A429" s="67" t="s">
        <v>247</v>
      </c>
      <c r="B429" s="6" t="str">
        <f>VLOOKUP(A429,'[1]2.4.1 &amp; 2.4.3'!$A$3:$H$273,2,0)</f>
        <v>BPEPC8509N</v>
      </c>
      <c r="C429" s="67" t="s">
        <v>234</v>
      </c>
      <c r="D429" s="66" t="s">
        <v>52</v>
      </c>
      <c r="E429" s="68" t="s">
        <v>23</v>
      </c>
      <c r="F429" t="str">
        <f>VLOOKUP(A429,'[1]2.4.1 &amp; 2.4.3'!$A$3:$H$273,6,0)</f>
        <v>2018-19</v>
      </c>
      <c r="G429" s="64">
        <f>VLOOKUP(A429,'[1]2.4.1 &amp; 2.4.3'!$A$3:$H$273,7,0)</f>
        <v>3</v>
      </c>
      <c r="H429" s="64">
        <f t="shared" si="1"/>
        <v>1</v>
      </c>
      <c r="I429" t="str">
        <f>VLOOKUP(A429,'[1]2.4.1 &amp; 2.4.3'!$A$3:$H$273,8,0)</f>
        <v>Yes</v>
      </c>
      <c r="J429" t="s">
        <v>18</v>
      </c>
      <c r="K429" s="254"/>
      <c r="M429" s="69"/>
      <c r="N429" s="69"/>
    </row>
    <row r="430" spans="1:14" x14ac:dyDescent="0.25">
      <c r="A430" s="66" t="s">
        <v>348</v>
      </c>
      <c r="B430" s="6" t="str">
        <f>VLOOKUP(A430,'[1]2.4.1 &amp; 2.4.3'!$A$3:$H$273,2,0)</f>
        <v>ACRPP9822E</v>
      </c>
      <c r="C430" s="67" t="s">
        <v>349</v>
      </c>
      <c r="D430" s="67" t="s">
        <v>14</v>
      </c>
      <c r="E430" s="68" t="s">
        <v>23</v>
      </c>
      <c r="F430" t="str">
        <f>VLOOKUP(A430,'[1]2.4.1 &amp; 2.4.3'!$A$3:$H$273,6,0)</f>
        <v>2012-13</v>
      </c>
      <c r="G430" s="64">
        <f>VLOOKUP(A430,'[1]2.4.1 &amp; 2.4.3'!$A$3:$H$273,7,0)</f>
        <v>7</v>
      </c>
      <c r="H430" s="64">
        <f t="shared" si="1"/>
        <v>5</v>
      </c>
      <c r="I430" t="str">
        <f>VLOOKUP(A430,'[1]2.4.1 &amp; 2.4.3'!$A$3:$H$273,8,0)</f>
        <v>2018-19</v>
      </c>
      <c r="M430" s="69"/>
      <c r="N430" s="69"/>
    </row>
    <row r="431" spans="1:14" x14ac:dyDescent="0.25">
      <c r="A431" s="118" t="s">
        <v>302</v>
      </c>
      <c r="B431" s="6" t="str">
        <f>VLOOKUP(A431,'[1]2.4.1 &amp; 2.4.3'!$A$3:$H$273,2,0)</f>
        <v>BOYPM8633L</v>
      </c>
      <c r="C431" s="80" t="s">
        <v>165</v>
      </c>
      <c r="D431" s="67" t="s">
        <v>14</v>
      </c>
      <c r="E431" s="68" t="s">
        <v>23</v>
      </c>
      <c r="F431" t="str">
        <f>VLOOKUP(A431,'[1]2.4.1 &amp; 2.4.3'!$A$3:$H$273,6,0)</f>
        <v>2018-19</v>
      </c>
      <c r="G431" s="64">
        <f>VLOOKUP(A431,'[1]2.4.1 &amp; 2.4.3'!$A$3:$H$273,7,0)</f>
        <v>2</v>
      </c>
      <c r="H431" s="64">
        <f t="shared" si="1"/>
        <v>0</v>
      </c>
      <c r="I431" t="str">
        <f>VLOOKUP(A431,'[1]2.4.1 &amp; 2.4.3'!$A$3:$H$273,8,0)</f>
        <v>2019-20</v>
      </c>
      <c r="M431" s="69"/>
      <c r="N431" s="69"/>
    </row>
    <row r="432" spans="1:14" x14ac:dyDescent="0.25">
      <c r="A432" s="118" t="s">
        <v>350</v>
      </c>
      <c r="B432" s="6" t="str">
        <f>VLOOKUP(A432,'[1]2.4.1 &amp; 2.4.3'!$A$3:$H$273,2,0)</f>
        <v>AJUPC0333R</v>
      </c>
      <c r="C432" s="80" t="s">
        <v>165</v>
      </c>
      <c r="D432" s="67" t="s">
        <v>14</v>
      </c>
      <c r="E432" s="68" t="s">
        <v>23</v>
      </c>
      <c r="F432" t="str">
        <f>VLOOKUP(A432,'[1]2.4.1 &amp; 2.4.3'!$A$3:$H$273,6,0)</f>
        <v>2018-19</v>
      </c>
      <c r="G432" s="64">
        <f>VLOOKUP(A432,'[1]2.4.1 &amp; 2.4.3'!$A$3:$H$273,7,0)</f>
        <v>1</v>
      </c>
      <c r="H432" s="64">
        <f t="shared" si="1"/>
        <v>-1</v>
      </c>
      <c r="I432" t="str">
        <f>VLOOKUP(A432,'[1]2.4.1 &amp; 2.4.3'!$A$3:$H$273,8,0)</f>
        <v>2018-19</v>
      </c>
      <c r="M432" s="69"/>
      <c r="N432" s="69"/>
    </row>
    <row r="433" spans="1:14" x14ac:dyDescent="0.25">
      <c r="A433" s="117" t="s">
        <v>351</v>
      </c>
      <c r="B433" s="6" t="str">
        <f>VLOOKUP(A433,'[1]2.4.1 &amp; 2.4.3'!$A$3:$H$273,2,0)</f>
        <v>CJRPS3446L</v>
      </c>
      <c r="C433" s="80" t="s">
        <v>165</v>
      </c>
      <c r="D433" s="67" t="s">
        <v>14</v>
      </c>
      <c r="E433" s="68" t="s">
        <v>23</v>
      </c>
      <c r="F433" t="str">
        <f>VLOOKUP(A433,'[1]2.4.1 &amp; 2.4.3'!$A$3:$H$273,6,0)</f>
        <v>2018-19</v>
      </c>
      <c r="G433" s="64">
        <f>VLOOKUP(A433,'[1]2.4.1 &amp; 2.4.3'!$A$3:$H$273,7,0)</f>
        <v>1</v>
      </c>
      <c r="H433" s="64">
        <f t="shared" si="1"/>
        <v>-1</v>
      </c>
      <c r="I433" t="str">
        <f>VLOOKUP(A433,'[1]2.4.1 &amp; 2.4.3'!$A$3:$H$273,8,0)</f>
        <v>2018-19</v>
      </c>
      <c r="M433" s="69"/>
      <c r="N433" s="69"/>
    </row>
    <row r="434" spans="1:14" x14ac:dyDescent="0.25">
      <c r="A434" s="118" t="s">
        <v>352</v>
      </c>
      <c r="B434" s="6" t="str">
        <f>VLOOKUP(A434,'[1]2.4.1 &amp; 2.4.3'!$A$3:$H$273,2,0)</f>
        <v>BPMPG6319C</v>
      </c>
      <c r="C434" s="80" t="s">
        <v>165</v>
      </c>
      <c r="D434" s="67" t="s">
        <v>14</v>
      </c>
      <c r="E434" s="68" t="s">
        <v>23</v>
      </c>
      <c r="F434" t="str">
        <f>VLOOKUP(A434,'[1]2.4.1 &amp; 2.4.3'!$A$3:$H$273,6,0)</f>
        <v>2018-19</v>
      </c>
      <c r="G434" s="64">
        <f>VLOOKUP(A434,'[1]2.4.1 &amp; 2.4.3'!$A$3:$H$273,7,0)</f>
        <v>1</v>
      </c>
      <c r="H434" s="64">
        <f t="shared" si="1"/>
        <v>-1</v>
      </c>
      <c r="I434" t="str">
        <f>VLOOKUP(A434,'[1]2.4.1 &amp; 2.4.3'!$A$3:$H$273,8,0)</f>
        <v>2018-19</v>
      </c>
      <c r="M434" s="69"/>
      <c r="N434" s="69"/>
    </row>
    <row r="435" spans="1:14" x14ac:dyDescent="0.25">
      <c r="A435" s="67" t="s">
        <v>233</v>
      </c>
      <c r="B435" s="6" t="str">
        <f>VLOOKUP(A435,'[1]2.4.1 &amp; 2.4.3'!$A$3:$H$273,2,0)</f>
        <v>COPPK8568C</v>
      </c>
      <c r="C435" s="67" t="s">
        <v>234</v>
      </c>
      <c r="D435" s="67" t="s">
        <v>14</v>
      </c>
      <c r="E435" s="68" t="s">
        <v>23</v>
      </c>
      <c r="F435" t="str">
        <f>VLOOKUP(A435,'[1]2.4.1 &amp; 2.4.3'!$A$3:$H$273,6,0)</f>
        <v>2018-19</v>
      </c>
      <c r="G435" s="64">
        <f>VLOOKUP(A435,'[1]2.4.1 &amp; 2.4.3'!$A$3:$H$273,7,0)</f>
        <v>3</v>
      </c>
      <c r="H435" s="64">
        <f t="shared" si="1"/>
        <v>1</v>
      </c>
      <c r="I435" t="str">
        <f>VLOOKUP(A435,'[1]2.4.1 &amp; 2.4.3'!$A$3:$H$273,8,0)</f>
        <v>Yes</v>
      </c>
      <c r="M435" s="69"/>
      <c r="N435" s="69"/>
    </row>
    <row r="436" spans="1:14" x14ac:dyDescent="0.25">
      <c r="A436" s="67" t="s">
        <v>236</v>
      </c>
      <c r="B436" s="6" t="str">
        <f>VLOOKUP(A436,'[1]2.4.1 &amp; 2.4.3'!$A$3:$H$273,2,0)</f>
        <v>CTIPK6506L</v>
      </c>
      <c r="C436" s="67" t="s">
        <v>234</v>
      </c>
      <c r="D436" s="67" t="s">
        <v>14</v>
      </c>
      <c r="E436" s="68" t="s">
        <v>23</v>
      </c>
      <c r="F436" t="str">
        <f>VLOOKUP(A436,'[1]2.4.1 &amp; 2.4.3'!$A$3:$H$273,6,0)</f>
        <v>2018-19</v>
      </c>
      <c r="G436" s="64">
        <f>VLOOKUP(A436,'[1]2.4.1 &amp; 2.4.3'!$A$3:$H$273,7,0)</f>
        <v>3</v>
      </c>
      <c r="H436" s="64">
        <f t="shared" si="1"/>
        <v>1</v>
      </c>
      <c r="I436" t="str">
        <f>VLOOKUP(A436,'[1]2.4.1 &amp; 2.4.3'!$A$3:$H$273,8,0)</f>
        <v>Yes</v>
      </c>
      <c r="M436" s="69"/>
      <c r="N436" s="69"/>
    </row>
    <row r="437" spans="1:14" x14ac:dyDescent="0.25">
      <c r="A437" s="67" t="s">
        <v>237</v>
      </c>
      <c r="B437" s="6" t="str">
        <f>VLOOKUP(A437,'[1]2.4.1 &amp; 2.4.3'!$A$3:$H$273,2,0)</f>
        <v>BEPPM2568M</v>
      </c>
      <c r="C437" s="67" t="s">
        <v>234</v>
      </c>
      <c r="D437" s="67" t="s">
        <v>14</v>
      </c>
      <c r="E437" s="68" t="s">
        <v>23</v>
      </c>
      <c r="F437" t="str">
        <f>VLOOKUP(A437,'[1]2.4.1 &amp; 2.4.3'!$A$3:$H$273,6,0)</f>
        <v>2018-19</v>
      </c>
      <c r="G437" s="64">
        <f>VLOOKUP(A437,'[1]2.4.1 &amp; 2.4.3'!$A$3:$H$273,7,0)</f>
        <v>3</v>
      </c>
      <c r="H437" s="64">
        <f t="shared" ref="H437:H465" si="2">G437-2</f>
        <v>1</v>
      </c>
      <c r="I437" t="str">
        <f>VLOOKUP(A437,'[1]2.4.1 &amp; 2.4.3'!$A$3:$H$273,8,0)</f>
        <v>Yes</v>
      </c>
      <c r="J437" t="s">
        <v>24</v>
      </c>
      <c r="M437" s="69"/>
      <c r="N437" s="69"/>
    </row>
    <row r="438" spans="1:14" x14ac:dyDescent="0.25">
      <c r="A438" s="67" t="s">
        <v>238</v>
      </c>
      <c r="B438" s="6" t="str">
        <f>VLOOKUP(A438,'[1]2.4.1 &amp; 2.4.3'!$A$3:$H$273,2,0)</f>
        <v>GCUPS8560P</v>
      </c>
      <c r="C438" s="67" t="s">
        <v>234</v>
      </c>
      <c r="D438" s="67" t="s">
        <v>14</v>
      </c>
      <c r="E438" s="68" t="s">
        <v>23</v>
      </c>
      <c r="F438" t="str">
        <f>VLOOKUP(A438,'[1]2.4.1 &amp; 2.4.3'!$A$3:$H$273,6,0)</f>
        <v>2018-19</v>
      </c>
      <c r="G438" s="64">
        <f>VLOOKUP(A438,'[1]2.4.1 &amp; 2.4.3'!$A$3:$H$273,7,0)</f>
        <v>3</v>
      </c>
      <c r="H438" s="64">
        <f t="shared" si="2"/>
        <v>1</v>
      </c>
      <c r="I438" t="str">
        <f>VLOOKUP(A438,'[1]2.4.1 &amp; 2.4.3'!$A$3:$H$273,8,0)</f>
        <v>Yes</v>
      </c>
      <c r="M438" s="69"/>
      <c r="N438" s="69"/>
    </row>
    <row r="439" spans="1:14" x14ac:dyDescent="0.25">
      <c r="A439" s="67" t="s">
        <v>353</v>
      </c>
      <c r="B439" s="6" t="e">
        <f>VLOOKUP(A439,'[1]2.4.1 &amp; 2.4.3'!$A$3:$H$273,2,0)</f>
        <v>#N/A</v>
      </c>
      <c r="C439" s="67" t="s">
        <v>234</v>
      </c>
      <c r="D439" s="67" t="s">
        <v>14</v>
      </c>
      <c r="E439" s="68" t="s">
        <v>23</v>
      </c>
      <c r="F439" t="e">
        <f>VLOOKUP(A439,'[1]2.4.1 &amp; 2.4.3'!$A$3:$H$273,6,0)</f>
        <v>#N/A</v>
      </c>
      <c r="G439" s="64" t="e">
        <f>VLOOKUP(A439,'[1]2.4.1 &amp; 2.4.3'!$A$3:$H$273,7,0)</f>
        <v>#N/A</v>
      </c>
      <c r="H439" s="64" t="e">
        <f t="shared" si="2"/>
        <v>#N/A</v>
      </c>
      <c r="I439" t="e">
        <f>VLOOKUP(A439,'[1]2.4.1 &amp; 2.4.3'!$A$3:$H$273,8,0)</f>
        <v>#N/A</v>
      </c>
      <c r="M439" s="69"/>
      <c r="N439" s="69"/>
    </row>
    <row r="440" spans="1:14" x14ac:dyDescent="0.25">
      <c r="A440" s="67" t="s">
        <v>354</v>
      </c>
      <c r="B440" s="6" t="e">
        <f>VLOOKUP(A440,'[1]2.4.1 &amp; 2.4.3'!$A$3:$H$273,2,0)</f>
        <v>#N/A</v>
      </c>
      <c r="C440" s="67" t="s">
        <v>234</v>
      </c>
      <c r="D440" s="67" t="s">
        <v>14</v>
      </c>
      <c r="E440" s="68" t="s">
        <v>23</v>
      </c>
      <c r="F440" t="e">
        <f>VLOOKUP(A440,'[1]2.4.1 &amp; 2.4.3'!$A$3:$H$273,6,0)</f>
        <v>#N/A</v>
      </c>
      <c r="G440" s="64" t="e">
        <f>VLOOKUP(A440,'[1]2.4.1 &amp; 2.4.3'!$A$3:$H$273,7,0)</f>
        <v>#N/A</v>
      </c>
      <c r="H440" s="64" t="e">
        <f t="shared" si="2"/>
        <v>#N/A</v>
      </c>
      <c r="I440" t="e">
        <f>VLOOKUP(A440,'[1]2.4.1 &amp; 2.4.3'!$A$3:$H$273,8,0)</f>
        <v>#N/A</v>
      </c>
      <c r="M440" s="69"/>
      <c r="N440" s="69"/>
    </row>
    <row r="441" spans="1:14" x14ac:dyDescent="0.25">
      <c r="A441" s="67" t="s">
        <v>241</v>
      </c>
      <c r="B441" s="6" t="str">
        <f>VLOOKUP(A441,'[1]2.4.1 &amp; 2.4.3'!$A$3:$H$273,2,0)</f>
        <v>FRCPS9781J</v>
      </c>
      <c r="C441" s="67" t="s">
        <v>234</v>
      </c>
      <c r="D441" s="67" t="s">
        <v>14</v>
      </c>
      <c r="E441" s="68" t="s">
        <v>23</v>
      </c>
      <c r="F441" t="str">
        <f>VLOOKUP(A441,'[1]2.4.1 &amp; 2.4.3'!$A$3:$H$273,6,0)</f>
        <v>2018-19</v>
      </c>
      <c r="G441" s="64">
        <f>VLOOKUP(A441,'[1]2.4.1 &amp; 2.4.3'!$A$3:$H$273,7,0)</f>
        <v>3</v>
      </c>
      <c r="H441" s="64">
        <f t="shared" si="2"/>
        <v>1</v>
      </c>
      <c r="I441" t="str">
        <f>VLOOKUP(A441,'[1]2.4.1 &amp; 2.4.3'!$A$3:$H$273,8,0)</f>
        <v>Yes</v>
      </c>
      <c r="M441" s="69"/>
      <c r="N441" s="69"/>
    </row>
    <row r="442" spans="1:14" x14ac:dyDescent="0.25">
      <c r="A442" s="117" t="s">
        <v>355</v>
      </c>
      <c r="B442" s="6">
        <f>VLOOKUP(A442,'[1]2.4.1 &amp; 2.4.3'!$A$3:$H$273,2,0)</f>
        <v>0</v>
      </c>
      <c r="C442" s="80" t="s">
        <v>165</v>
      </c>
      <c r="D442" s="67" t="s">
        <v>14</v>
      </c>
      <c r="E442" s="68" t="s">
        <v>23</v>
      </c>
      <c r="F442" t="str">
        <f>VLOOKUP(A442,'[1]2.4.1 &amp; 2.4.3'!$A$3:$H$273,6,0)</f>
        <v>2017-18</v>
      </c>
      <c r="G442" s="64">
        <f>VLOOKUP(A442,'[1]2.4.1 &amp; 2.4.3'!$A$3:$H$273,7,0)</f>
        <v>1</v>
      </c>
      <c r="H442" s="64">
        <f t="shared" si="2"/>
        <v>-1</v>
      </c>
      <c r="I442" t="str">
        <f>VLOOKUP(A442,'[1]2.4.1 &amp; 2.4.3'!$A$3:$H$273,8,0)</f>
        <v>2018-19</v>
      </c>
      <c r="J442" t="s">
        <v>24</v>
      </c>
      <c r="M442" s="69"/>
      <c r="N442" s="69"/>
    </row>
    <row r="443" spans="1:14" x14ac:dyDescent="0.25">
      <c r="A443" s="117" t="s">
        <v>356</v>
      </c>
      <c r="B443" s="6" t="str">
        <f>VLOOKUP(A443,'[1]2.4.1 &amp; 2.4.3'!$A$3:$H$273,2,0)</f>
        <v>EIBPS8651C</v>
      </c>
      <c r="C443" s="80" t="s">
        <v>165</v>
      </c>
      <c r="D443" s="67" t="s">
        <v>14</v>
      </c>
      <c r="E443" s="68" t="s">
        <v>23</v>
      </c>
      <c r="F443" t="str">
        <f>VLOOKUP(A443,'[1]2.4.1 &amp; 2.4.3'!$A$3:$H$273,6,0)</f>
        <v>2016-17</v>
      </c>
      <c r="G443" s="64">
        <f>VLOOKUP(A443,'[1]2.4.1 &amp; 2.4.3'!$A$3:$H$273,7,0)</f>
        <v>2</v>
      </c>
      <c r="H443" s="64">
        <f t="shared" si="2"/>
        <v>0</v>
      </c>
      <c r="I443" t="str">
        <f>VLOOKUP(A443,'[1]2.4.1 &amp; 2.4.3'!$A$3:$H$273,8,0)</f>
        <v>2017-18</v>
      </c>
      <c r="M443" s="69"/>
      <c r="N443" s="69"/>
    </row>
    <row r="444" spans="1:14" x14ac:dyDescent="0.25">
      <c r="A444" s="127" t="s">
        <v>254</v>
      </c>
      <c r="B444" s="6" t="str">
        <f>VLOOKUP(A444,'[1]2.4.1 &amp; 2.4.3'!$A$3:$H$273,2,0)</f>
        <v>AELPY6359P</v>
      </c>
      <c r="C444" s="80" t="s">
        <v>165</v>
      </c>
      <c r="D444" s="81" t="s">
        <v>22</v>
      </c>
      <c r="E444" s="68" t="s">
        <v>23</v>
      </c>
      <c r="F444" t="str">
        <f>VLOOKUP(A444,'[1]2.4.1 &amp; 2.4.3'!$A$3:$H$273,6,0)</f>
        <v>2016-17</v>
      </c>
      <c r="G444" s="64">
        <f>VLOOKUP(A444,'[1]2.4.1 &amp; 2.4.3'!$A$3:$H$273,7,0)</f>
        <v>5</v>
      </c>
      <c r="H444" s="64">
        <f t="shared" si="2"/>
        <v>3</v>
      </c>
      <c r="I444" t="str">
        <f>VLOOKUP(A444,'[1]2.4.1 &amp; 2.4.3'!$A$3:$H$273,8,0)</f>
        <v>2020-21</v>
      </c>
      <c r="J444" t="s">
        <v>24</v>
      </c>
      <c r="M444" s="69"/>
      <c r="N444" s="69"/>
    </row>
    <row r="445" spans="1:14" x14ac:dyDescent="0.25">
      <c r="A445" s="127" t="s">
        <v>357</v>
      </c>
      <c r="B445" s="6" t="e">
        <f>VLOOKUP(A445,'[1]2.4.1 &amp; 2.4.3'!$A$3:$H$273,2,0)</f>
        <v>#N/A</v>
      </c>
      <c r="C445" s="80" t="s">
        <v>165</v>
      </c>
      <c r="D445" s="81" t="s">
        <v>22</v>
      </c>
      <c r="E445" s="68" t="s">
        <v>23</v>
      </c>
      <c r="F445" t="e">
        <f>VLOOKUP(A445,'[1]2.4.1 &amp; 2.4.3'!$A$3:$H$273,6,0)</f>
        <v>#N/A</v>
      </c>
      <c r="G445" s="64" t="e">
        <f>VLOOKUP(A445,'[1]2.4.1 &amp; 2.4.3'!$A$3:$H$273,7,0)</f>
        <v>#N/A</v>
      </c>
      <c r="H445" s="64" t="e">
        <f t="shared" si="2"/>
        <v>#N/A</v>
      </c>
      <c r="I445" t="e">
        <f>VLOOKUP(A445,'[1]2.4.1 &amp; 2.4.3'!$A$3:$H$273,8,0)</f>
        <v>#N/A</v>
      </c>
      <c r="M445" s="69"/>
      <c r="N445" s="69"/>
    </row>
    <row r="446" spans="1:14" x14ac:dyDescent="0.25">
      <c r="A446" s="127" t="s">
        <v>253</v>
      </c>
      <c r="B446" s="6" t="str">
        <f>VLOOKUP(A446,'[1]2.4.1 &amp; 2.4.3'!$A$3:$H$273,2,0)</f>
        <v>ABAPU9024B</v>
      </c>
      <c r="C446" s="80" t="s">
        <v>165</v>
      </c>
      <c r="D446" s="81" t="s">
        <v>22</v>
      </c>
      <c r="E446" s="68" t="s">
        <v>23</v>
      </c>
      <c r="F446" t="str">
        <f>VLOOKUP(A446,'[1]2.4.1 &amp; 2.4.3'!$A$3:$H$273,6,0)</f>
        <v>2016-17</v>
      </c>
      <c r="G446" s="64">
        <f>VLOOKUP(A446,'[1]2.4.1 &amp; 2.4.3'!$A$3:$H$273,7,0)</f>
        <v>5</v>
      </c>
      <c r="H446" s="64">
        <f t="shared" si="2"/>
        <v>3</v>
      </c>
      <c r="I446" t="str">
        <f>VLOOKUP(A446,'[1]2.4.1 &amp; 2.4.3'!$A$3:$H$273,8,0)</f>
        <v>Yes</v>
      </c>
      <c r="J446" t="s">
        <v>24</v>
      </c>
      <c r="M446" s="69"/>
      <c r="N446" s="69"/>
    </row>
    <row r="447" spans="1:14" x14ac:dyDescent="0.25">
      <c r="A447" s="127" t="s">
        <v>251</v>
      </c>
      <c r="B447" s="6" t="str">
        <f>VLOOKUP(A447,'[1]2.4.1 &amp; 2.4.3'!$A$3:$H$273,2,0)</f>
        <v>ATVPR1222M</v>
      </c>
      <c r="C447" s="80" t="s">
        <v>165</v>
      </c>
      <c r="D447" s="81" t="s">
        <v>22</v>
      </c>
      <c r="E447" s="68" t="s">
        <v>23</v>
      </c>
      <c r="F447" t="str">
        <f>VLOOKUP(A447,'[1]2.4.1 &amp; 2.4.3'!$A$3:$H$273,6,0)</f>
        <v>2018-19</v>
      </c>
      <c r="G447" s="64">
        <f>VLOOKUP(A447,'[1]2.4.1 &amp; 2.4.3'!$A$3:$H$273,7,0)</f>
        <v>3</v>
      </c>
      <c r="H447" s="64">
        <f t="shared" si="2"/>
        <v>1</v>
      </c>
      <c r="I447" t="str">
        <f>VLOOKUP(A447,'[1]2.4.1 &amp; 2.4.3'!$A$3:$H$273,8,0)</f>
        <v>Yes</v>
      </c>
      <c r="J447" t="s">
        <v>24</v>
      </c>
      <c r="M447" s="69"/>
      <c r="N447" s="69"/>
    </row>
    <row r="448" spans="1:14" x14ac:dyDescent="0.25">
      <c r="A448" s="127" t="s">
        <v>358</v>
      </c>
      <c r="B448" s="6" t="e">
        <f>VLOOKUP(A448,'[1]2.4.1 &amp; 2.4.3'!$A$3:$H$273,2,0)</f>
        <v>#N/A</v>
      </c>
      <c r="C448" s="80" t="s">
        <v>165</v>
      </c>
      <c r="D448" s="81" t="s">
        <v>22</v>
      </c>
      <c r="E448" s="68" t="s">
        <v>23</v>
      </c>
      <c r="F448" t="e">
        <f>VLOOKUP(A448,'[1]2.4.1 &amp; 2.4.3'!$A$3:$H$273,6,0)</f>
        <v>#N/A</v>
      </c>
      <c r="G448" s="64" t="e">
        <f>VLOOKUP(A448,'[1]2.4.1 &amp; 2.4.3'!$A$3:$H$273,7,0)</f>
        <v>#N/A</v>
      </c>
      <c r="H448" s="64" t="e">
        <f t="shared" si="2"/>
        <v>#N/A</v>
      </c>
      <c r="I448" t="e">
        <f>VLOOKUP(A448,'[1]2.4.1 &amp; 2.4.3'!$A$3:$H$273,8,0)</f>
        <v>#N/A</v>
      </c>
      <c r="J448" t="s">
        <v>24</v>
      </c>
      <c r="M448" s="69"/>
      <c r="N448" s="69"/>
    </row>
    <row r="449" spans="1:14" x14ac:dyDescent="0.25">
      <c r="A449" s="127" t="s">
        <v>359</v>
      </c>
      <c r="B449" s="6" t="e">
        <f>VLOOKUP(A449,'[1]2.4.1 &amp; 2.4.3'!$A$3:$H$273,2,0)</f>
        <v>#N/A</v>
      </c>
      <c r="C449" s="80" t="s">
        <v>165</v>
      </c>
      <c r="D449" s="81" t="s">
        <v>22</v>
      </c>
      <c r="E449" s="68" t="s">
        <v>23</v>
      </c>
      <c r="F449" t="e">
        <f>VLOOKUP(A449,'[1]2.4.1 &amp; 2.4.3'!$A$3:$H$273,6,0)</f>
        <v>#N/A</v>
      </c>
      <c r="G449" s="64" t="e">
        <f>VLOOKUP(A449,'[1]2.4.1 &amp; 2.4.3'!$A$3:$H$273,7,0)</f>
        <v>#N/A</v>
      </c>
      <c r="H449" s="64" t="e">
        <f t="shared" si="2"/>
        <v>#N/A</v>
      </c>
      <c r="I449" t="e">
        <f>VLOOKUP(A449,'[1]2.4.1 &amp; 2.4.3'!$A$3:$H$273,8,0)</f>
        <v>#N/A</v>
      </c>
      <c r="J449" t="s">
        <v>24</v>
      </c>
      <c r="M449" s="69"/>
      <c r="N449" s="69"/>
    </row>
    <row r="450" spans="1:14" x14ac:dyDescent="0.25">
      <c r="A450" s="127" t="s">
        <v>360</v>
      </c>
      <c r="B450" s="6" t="e">
        <f>VLOOKUP(A450,'[1]2.4.1 &amp; 2.4.3'!$A$3:$H$273,2,0)</f>
        <v>#N/A</v>
      </c>
      <c r="C450" s="80" t="s">
        <v>165</v>
      </c>
      <c r="D450" s="81" t="s">
        <v>22</v>
      </c>
      <c r="E450" s="68" t="s">
        <v>23</v>
      </c>
      <c r="F450" t="e">
        <f>VLOOKUP(A450,'[1]2.4.1 &amp; 2.4.3'!$A$3:$H$273,6,0)</f>
        <v>#N/A</v>
      </c>
      <c r="G450" s="64" t="e">
        <f>VLOOKUP(A450,'[1]2.4.1 &amp; 2.4.3'!$A$3:$H$273,7,0)</f>
        <v>#N/A</v>
      </c>
      <c r="H450" s="64" t="e">
        <f t="shared" si="2"/>
        <v>#N/A</v>
      </c>
      <c r="I450" t="e">
        <f>VLOOKUP(A450,'[1]2.4.1 &amp; 2.4.3'!$A$3:$H$273,8,0)</f>
        <v>#N/A</v>
      </c>
      <c r="J450" t="s">
        <v>24</v>
      </c>
      <c r="M450" s="69"/>
      <c r="N450" s="69"/>
    </row>
    <row r="451" spans="1:14" x14ac:dyDescent="0.25">
      <c r="A451" s="127" t="s">
        <v>283</v>
      </c>
      <c r="B451" s="6" t="str">
        <f>VLOOKUP(A451,'[1]2.4.1 &amp; 2.4.3'!$A$3:$H$273,2,0)</f>
        <v>BCPLA8818A</v>
      </c>
      <c r="C451" s="80" t="s">
        <v>165</v>
      </c>
      <c r="D451" s="81" t="s">
        <v>22</v>
      </c>
      <c r="E451" s="68" t="s">
        <v>23</v>
      </c>
      <c r="F451" t="str">
        <f>VLOOKUP(A451,'[1]2.4.1 &amp; 2.4.3'!$A$3:$H$273,6,0)</f>
        <v>2017-18</v>
      </c>
      <c r="G451" s="64">
        <f>VLOOKUP(A451,'[1]2.4.1 &amp; 2.4.3'!$A$3:$H$273,7,0)</f>
        <v>2</v>
      </c>
      <c r="H451" s="64">
        <f t="shared" si="2"/>
        <v>0</v>
      </c>
      <c r="I451" t="str">
        <f>VLOOKUP(A451,'[1]2.4.1 &amp; 2.4.3'!$A$3:$H$273,8,0)</f>
        <v>2019-20</v>
      </c>
      <c r="M451" s="69"/>
      <c r="N451" s="69"/>
    </row>
    <row r="452" spans="1:14" x14ac:dyDescent="0.25">
      <c r="A452" s="127" t="s">
        <v>361</v>
      </c>
      <c r="B452" s="6" t="str">
        <f>VLOOKUP(A452,'[1]2.4.1 &amp; 2.4.3'!$A$3:$H$273,2,0)</f>
        <v>AKAPY0318B</v>
      </c>
      <c r="C452" s="80" t="s">
        <v>165</v>
      </c>
      <c r="D452" s="81" t="s">
        <v>22</v>
      </c>
      <c r="E452" s="68" t="s">
        <v>23</v>
      </c>
      <c r="F452" t="str">
        <f>VLOOKUP(A452,'[1]2.4.1 &amp; 2.4.3'!$A$3:$H$273,6,0)</f>
        <v>2016-17</v>
      </c>
      <c r="G452" s="64">
        <f>VLOOKUP(A452,'[1]2.4.1 &amp; 2.4.3'!$A$3:$H$273,7,0)</f>
        <v>3</v>
      </c>
      <c r="H452" s="64">
        <f t="shared" si="2"/>
        <v>1</v>
      </c>
      <c r="I452" t="str">
        <f>VLOOKUP(A452,'[1]2.4.1 &amp; 2.4.3'!$A$3:$H$273,8,0)</f>
        <v>2018-19</v>
      </c>
      <c r="M452" s="69"/>
      <c r="N452" s="69"/>
    </row>
    <row r="453" spans="1:14" x14ac:dyDescent="0.25">
      <c r="A453" s="127" t="s">
        <v>90</v>
      </c>
      <c r="B453" s="6" t="str">
        <f>VLOOKUP(A453,'[1]2.4.1 &amp; 2.4.3'!$A$3:$H$273,2,0)</f>
        <v>AAZPK8569M</v>
      </c>
      <c r="C453" s="80" t="s">
        <v>165</v>
      </c>
      <c r="D453" s="81" t="s">
        <v>22</v>
      </c>
      <c r="E453" s="68" t="s">
        <v>23</v>
      </c>
      <c r="F453" t="str">
        <f>VLOOKUP(A453,'[1]2.4.1 &amp; 2.4.3'!$A$3:$H$273,6,0)</f>
        <v>1998-99</v>
      </c>
      <c r="G453" s="64">
        <f>VLOOKUP(A453,'[1]2.4.1 &amp; 2.4.3'!$A$3:$H$273,7,0)</f>
        <v>23</v>
      </c>
      <c r="H453" s="64">
        <f t="shared" si="2"/>
        <v>21</v>
      </c>
      <c r="I453" t="str">
        <f>VLOOKUP(A453,'[1]2.4.1 &amp; 2.4.3'!$A$3:$H$273,8,0)</f>
        <v>Yes</v>
      </c>
      <c r="J453" t="s">
        <v>24</v>
      </c>
      <c r="M453" s="69"/>
      <c r="N453" s="69"/>
    </row>
    <row r="454" spans="1:14" x14ac:dyDescent="0.25">
      <c r="A454" s="127" t="s">
        <v>362</v>
      </c>
      <c r="B454" s="6" t="str">
        <f>VLOOKUP(A454,'[1]2.4.1 &amp; 2.4.3'!$A$3:$H$273,2,0)</f>
        <v>BOLPM1791N</v>
      </c>
      <c r="C454" s="80" t="s">
        <v>165</v>
      </c>
      <c r="D454" s="81" t="s">
        <v>22</v>
      </c>
      <c r="E454" s="68" t="s">
        <v>23</v>
      </c>
      <c r="F454" t="str">
        <f>VLOOKUP(A454,'[1]2.4.1 &amp; 2.4.3'!$A$3:$H$273,6,0)</f>
        <v>2016-17</v>
      </c>
      <c r="G454" s="64">
        <f>VLOOKUP(A454,'[1]2.4.1 &amp; 2.4.3'!$A$3:$H$273,7,0)</f>
        <v>3</v>
      </c>
      <c r="H454" s="64">
        <f t="shared" si="2"/>
        <v>1</v>
      </c>
      <c r="I454" t="str">
        <f>VLOOKUP(A454,'[1]2.4.1 &amp; 2.4.3'!$A$3:$H$273,8,0)</f>
        <v>2018-19</v>
      </c>
      <c r="M454" s="69"/>
      <c r="N454" s="69"/>
    </row>
    <row r="455" spans="1:14" x14ac:dyDescent="0.25">
      <c r="A455" s="127" t="s">
        <v>363</v>
      </c>
      <c r="B455" s="6" t="str">
        <f>VLOOKUP(A455,'[1]2.4.1 &amp; 2.4.3'!$A$3:$H$273,2,0)</f>
        <v>CMSPK1802L</v>
      </c>
      <c r="C455" s="80" t="s">
        <v>165</v>
      </c>
      <c r="D455" s="81" t="s">
        <v>22</v>
      </c>
      <c r="E455" s="68" t="s">
        <v>23</v>
      </c>
      <c r="F455" t="str">
        <f>VLOOKUP(A455,'[1]2.4.1 &amp; 2.4.3'!$A$3:$H$273,6,0)</f>
        <v>2017-18</v>
      </c>
      <c r="G455" s="64">
        <f>VLOOKUP(A455,'[1]2.4.1 &amp; 2.4.3'!$A$3:$H$273,7,0)</f>
        <v>2</v>
      </c>
      <c r="H455" s="64">
        <f t="shared" si="2"/>
        <v>0</v>
      </c>
      <c r="I455" t="str">
        <f>VLOOKUP(A455,'[1]2.4.1 &amp; 2.4.3'!$A$3:$H$273,8,0)</f>
        <v>2018-19</v>
      </c>
      <c r="M455" s="69"/>
      <c r="N455" s="69"/>
    </row>
    <row r="456" spans="1:14" x14ac:dyDescent="0.25">
      <c r="A456" s="127" t="s">
        <v>305</v>
      </c>
      <c r="B456" s="6" t="str">
        <f>VLOOKUP(A456,'[1]2.4.1 &amp; 2.4.3'!$A$3:$H$273,2,0)</f>
        <v>AOWPT5837J</v>
      </c>
      <c r="C456" s="80" t="s">
        <v>165</v>
      </c>
      <c r="D456" s="81" t="s">
        <v>22</v>
      </c>
      <c r="E456" s="68" t="s">
        <v>23</v>
      </c>
      <c r="F456" t="str">
        <f>VLOOKUP(A456,'[1]2.4.1 &amp; 2.4.3'!$A$3:$H$273,6,0)</f>
        <v>2018-19</v>
      </c>
      <c r="G456" s="64">
        <f>VLOOKUP(A456,'[1]2.4.1 &amp; 2.4.3'!$A$3:$H$273,7,0)</f>
        <v>2</v>
      </c>
      <c r="H456" s="64">
        <f t="shared" si="2"/>
        <v>0</v>
      </c>
      <c r="I456" t="str">
        <f>VLOOKUP(A456,'[1]2.4.1 &amp; 2.4.3'!$A$3:$H$273,8,0)</f>
        <v>2019-20</v>
      </c>
      <c r="J456" t="s">
        <v>24</v>
      </c>
      <c r="M456" s="69"/>
      <c r="N456" s="69"/>
    </row>
    <row r="457" spans="1:14" x14ac:dyDescent="0.25">
      <c r="A457" s="127" t="s">
        <v>364</v>
      </c>
      <c r="B457" s="6" t="e">
        <f>VLOOKUP(A457,'[1]2.4.1 &amp; 2.4.3'!$A$3:$H$273,2,0)</f>
        <v>#N/A</v>
      </c>
      <c r="C457" s="80" t="s">
        <v>165</v>
      </c>
      <c r="D457" s="81" t="s">
        <v>22</v>
      </c>
      <c r="E457" s="68" t="s">
        <v>23</v>
      </c>
      <c r="F457" t="e">
        <f>VLOOKUP(A457,'[1]2.4.1 &amp; 2.4.3'!$A$3:$H$273,6,0)</f>
        <v>#N/A</v>
      </c>
      <c r="G457" s="64" t="e">
        <f>VLOOKUP(A457,'[1]2.4.1 &amp; 2.4.3'!$A$3:$H$273,7,0)</f>
        <v>#N/A</v>
      </c>
      <c r="H457" s="64" t="e">
        <f t="shared" si="2"/>
        <v>#N/A</v>
      </c>
      <c r="I457" t="e">
        <f>VLOOKUP(A457,'[1]2.4.1 &amp; 2.4.3'!$A$3:$H$273,8,0)</f>
        <v>#N/A</v>
      </c>
      <c r="M457" s="69"/>
      <c r="N457" s="69"/>
    </row>
    <row r="458" spans="1:14" x14ac:dyDescent="0.25">
      <c r="A458" s="127" t="s">
        <v>307</v>
      </c>
      <c r="B458" s="6" t="str">
        <f>VLOOKUP(A458,'[1]2.4.1 &amp; 2.4.3'!$A$3:$H$273,2,0)</f>
        <v>FGPPS926IT</v>
      </c>
      <c r="C458" s="80" t="s">
        <v>165</v>
      </c>
      <c r="D458" s="81" t="s">
        <v>22</v>
      </c>
      <c r="E458" s="68" t="s">
        <v>23</v>
      </c>
      <c r="F458" t="str">
        <f>VLOOKUP(A458,'[1]2.4.1 &amp; 2.4.3'!$A$3:$H$273,6,0)</f>
        <v>2016-17</v>
      </c>
      <c r="G458" s="64">
        <f>VLOOKUP(A458,'[1]2.4.1 &amp; 2.4.3'!$A$3:$H$273,7,0)</f>
        <v>4</v>
      </c>
      <c r="H458" s="64">
        <f t="shared" si="2"/>
        <v>2</v>
      </c>
      <c r="I458" t="str">
        <f>VLOOKUP(A458,'[1]2.4.1 &amp; 2.4.3'!$A$3:$H$273,8,0)</f>
        <v>2019-20</v>
      </c>
      <c r="J458" t="s">
        <v>24</v>
      </c>
      <c r="M458" s="69"/>
      <c r="N458" s="69"/>
    </row>
    <row r="459" spans="1:14" x14ac:dyDescent="0.25">
      <c r="A459" s="127" t="s">
        <v>365</v>
      </c>
      <c r="B459" s="6">
        <f>VLOOKUP(A459,'[1]2.4.1 &amp; 2.4.3'!$A$3:$H$273,2,0)</f>
        <v>0</v>
      </c>
      <c r="C459" s="80" t="s">
        <v>165</v>
      </c>
      <c r="D459" s="81" t="s">
        <v>22</v>
      </c>
      <c r="E459" s="68" t="s">
        <v>23</v>
      </c>
      <c r="F459" t="str">
        <f>VLOOKUP(A459,'[1]2.4.1 &amp; 2.4.3'!$A$3:$H$273,6,0)</f>
        <v>2016-17</v>
      </c>
      <c r="G459" s="64">
        <f>VLOOKUP(A459,'[1]2.4.1 &amp; 2.4.3'!$A$3:$H$273,7,0)</f>
        <v>3</v>
      </c>
      <c r="H459" s="64">
        <f t="shared" si="2"/>
        <v>1</v>
      </c>
      <c r="I459" t="str">
        <f>VLOOKUP(A459,'[1]2.4.1 &amp; 2.4.3'!$A$3:$H$273,8,0)</f>
        <v>2018-19</v>
      </c>
      <c r="M459" s="69"/>
      <c r="N459" s="69"/>
    </row>
    <row r="460" spans="1:14" x14ac:dyDescent="0.25">
      <c r="A460" s="118" t="s">
        <v>366</v>
      </c>
      <c r="B460" s="6" t="str">
        <f>VLOOKUP(A460,'[1]2.4.1 &amp; 2.4.3'!$A$3:$H$273,2,0)</f>
        <v>CWSPS0599E</v>
      </c>
      <c r="C460" s="80" t="s">
        <v>165</v>
      </c>
      <c r="D460" s="66" t="s">
        <v>99</v>
      </c>
      <c r="E460" s="68" t="s">
        <v>23</v>
      </c>
      <c r="F460" t="str">
        <f>VLOOKUP(A460,'[1]2.4.1 &amp; 2.4.3'!$A$3:$H$273,6,0)</f>
        <v>2017-18</v>
      </c>
      <c r="G460" s="64">
        <f>VLOOKUP(A460,'[1]2.4.1 &amp; 2.4.3'!$A$3:$H$273,7,0)</f>
        <v>2</v>
      </c>
      <c r="H460" s="64">
        <f t="shared" si="2"/>
        <v>0</v>
      </c>
      <c r="I460" t="str">
        <f>VLOOKUP(A460,'[1]2.4.1 &amp; 2.4.3'!$A$3:$H$273,8,0)</f>
        <v>2018-19</v>
      </c>
      <c r="J460" t="s">
        <v>24</v>
      </c>
      <c r="M460" s="69"/>
      <c r="N460" s="69"/>
    </row>
    <row r="461" spans="1:14" x14ac:dyDescent="0.25">
      <c r="A461" s="118" t="s">
        <v>367</v>
      </c>
      <c r="B461" s="6">
        <f>VLOOKUP(A461,'[1]2.4.1 &amp; 2.4.3'!$A$3:$H$273,2,0)</f>
        <v>0</v>
      </c>
      <c r="C461" s="80" t="s">
        <v>165</v>
      </c>
      <c r="D461" s="66" t="s">
        <v>99</v>
      </c>
      <c r="E461" s="68" t="s">
        <v>23</v>
      </c>
      <c r="F461" t="str">
        <f>VLOOKUP(A461,'[1]2.4.1 &amp; 2.4.3'!$A$3:$H$273,6,0)</f>
        <v>2018-19</v>
      </c>
      <c r="G461" s="64">
        <f>VLOOKUP(A461,'[1]2.4.1 &amp; 2.4.3'!$A$3:$H$273,7,0)</f>
        <v>1</v>
      </c>
      <c r="H461" s="64">
        <f t="shared" si="2"/>
        <v>-1</v>
      </c>
      <c r="I461" t="str">
        <f>VLOOKUP(A461,'[1]2.4.1 &amp; 2.4.3'!$A$3:$H$273,8,0)</f>
        <v>2018-19</v>
      </c>
      <c r="J461" t="s">
        <v>24</v>
      </c>
      <c r="M461" s="69"/>
      <c r="N461" s="69"/>
    </row>
    <row r="462" spans="1:14" x14ac:dyDescent="0.25">
      <c r="A462" s="118" t="s">
        <v>488</v>
      </c>
      <c r="B462" s="6" t="e">
        <f>VLOOKUP(A462,'[1]2.4.1 &amp; 2.4.3'!$A$3:$H$273,2,0)</f>
        <v>#N/A</v>
      </c>
      <c r="C462" s="80" t="s">
        <v>165</v>
      </c>
      <c r="D462" s="66" t="s">
        <v>99</v>
      </c>
      <c r="E462" s="68" t="s">
        <v>23</v>
      </c>
      <c r="F462" t="e">
        <f>VLOOKUP(A462,'[1]2.4.1 &amp; 2.4.3'!$A$3:$H$273,6,0)</f>
        <v>#N/A</v>
      </c>
      <c r="G462" s="64" t="e">
        <f>VLOOKUP(A462,'[1]2.4.1 &amp; 2.4.3'!$A$3:$H$273,7,0)</f>
        <v>#N/A</v>
      </c>
      <c r="H462" s="64" t="e">
        <f t="shared" si="2"/>
        <v>#N/A</v>
      </c>
      <c r="I462" t="e">
        <f>VLOOKUP(A462,'[1]2.4.1 &amp; 2.4.3'!$A$3:$H$273,8,0)</f>
        <v>#N/A</v>
      </c>
      <c r="J462" t="s">
        <v>24</v>
      </c>
      <c r="M462" s="69"/>
      <c r="N462" s="69"/>
    </row>
    <row r="463" spans="1:14" x14ac:dyDescent="0.25">
      <c r="A463" s="118" t="s">
        <v>482</v>
      </c>
      <c r="B463" s="6" t="str">
        <f>VLOOKUP(A463,'[1]2.4.1 &amp; 2.4.3'!$A$3:$H$273,2,0)</f>
        <v>ARYPJ5464E</v>
      </c>
      <c r="C463" s="80" t="s">
        <v>165</v>
      </c>
      <c r="D463" s="66" t="s">
        <v>99</v>
      </c>
      <c r="E463" s="68" t="s">
        <v>23</v>
      </c>
      <c r="F463" t="str">
        <f>VLOOKUP(A463,'[1]2.4.1 &amp; 2.4.3'!$A$3:$H$273,6,0)</f>
        <v>2018-19</v>
      </c>
      <c r="G463" s="64">
        <f>VLOOKUP(A463,'[1]2.4.1 &amp; 2.4.3'!$A$3:$H$273,7,0)</f>
        <v>1</v>
      </c>
      <c r="H463" s="64">
        <f t="shared" si="2"/>
        <v>-1</v>
      </c>
      <c r="I463" t="str">
        <f>VLOOKUP(A463,'[1]2.4.1 &amp; 2.4.3'!$A$3:$H$273,8,0)</f>
        <v>2018-19</v>
      </c>
      <c r="M463" s="69"/>
      <c r="N463" s="69"/>
    </row>
    <row r="464" spans="1:14" x14ac:dyDescent="0.25">
      <c r="A464" s="118" t="s">
        <v>308</v>
      </c>
      <c r="B464" s="6" t="e">
        <f>VLOOKUP(A464,'[1]2.4.1 &amp; 2.4.3'!$A$3:$H$273,2,0)</f>
        <v>#N/A</v>
      </c>
      <c r="C464" s="80" t="s">
        <v>165</v>
      </c>
      <c r="D464" s="67" t="s">
        <v>99</v>
      </c>
      <c r="E464" s="68" t="s">
        <v>23</v>
      </c>
      <c r="F464" t="e">
        <f>VLOOKUP(A464,'[1]2.4.1 &amp; 2.4.3'!$A$3:$H$273,6,0)</f>
        <v>#N/A</v>
      </c>
      <c r="G464" s="64" t="e">
        <f>VLOOKUP(A464,'[1]2.4.1 &amp; 2.4.3'!$A$3:$H$273,7,0)</f>
        <v>#N/A</v>
      </c>
      <c r="H464" s="64" t="e">
        <f t="shared" si="2"/>
        <v>#N/A</v>
      </c>
      <c r="I464" t="e">
        <f>VLOOKUP(A464,'[1]2.4.1 &amp; 2.4.3'!$A$3:$H$273,8,0)</f>
        <v>#N/A</v>
      </c>
      <c r="J464" t="s">
        <v>24</v>
      </c>
      <c r="M464" s="69"/>
      <c r="N464" s="69"/>
    </row>
    <row r="465" spans="1:14" x14ac:dyDescent="0.25">
      <c r="A465" s="118" t="s">
        <v>258</v>
      </c>
      <c r="B465" s="6" t="str">
        <f>VLOOKUP(A465,'[1]2.4.1 &amp; 2.4.3'!$A$3:$H$273,2,0)</f>
        <v>BYSPR6734D</v>
      </c>
      <c r="C465" s="80" t="s">
        <v>165</v>
      </c>
      <c r="D465" s="66" t="s">
        <v>99</v>
      </c>
      <c r="E465" s="68" t="s">
        <v>23</v>
      </c>
      <c r="F465" t="str">
        <f>VLOOKUP(A465,'[1]2.4.1 &amp; 2.4.3'!$A$3:$H$273,6,0)</f>
        <v>2018-19</v>
      </c>
      <c r="G465" s="64">
        <f>VLOOKUP(A465,'[1]2.4.1 &amp; 2.4.3'!$A$3:$H$273,7,0)</f>
        <v>3</v>
      </c>
      <c r="H465" s="64">
        <f t="shared" si="2"/>
        <v>1</v>
      </c>
      <c r="I465" t="str">
        <f>VLOOKUP(A465,'[1]2.4.1 &amp; 2.4.3'!$A$3:$H$273,8,0)</f>
        <v>Yes</v>
      </c>
      <c r="J465" t="s">
        <v>24</v>
      </c>
      <c r="M465" s="69"/>
      <c r="N465" s="69"/>
    </row>
    <row r="466" spans="1:14" x14ac:dyDescent="0.25">
      <c r="A466" s="6"/>
      <c r="B466" s="7"/>
      <c r="C466" s="7"/>
      <c r="M466" s="69"/>
      <c r="N466" s="69"/>
    </row>
    <row r="467" spans="1:14" x14ac:dyDescent="0.25">
      <c r="A467" s="12"/>
      <c r="B467" s="12"/>
      <c r="C467" s="7"/>
      <c r="M467" s="69"/>
      <c r="N467" s="69"/>
    </row>
    <row r="468" spans="1:14" ht="15" customHeight="1" x14ac:dyDescent="0.25">
      <c r="A468" s="147" t="s">
        <v>204</v>
      </c>
      <c r="B468" s="148"/>
      <c r="C468" s="148"/>
      <c r="D468" s="148"/>
      <c r="E468" s="148"/>
      <c r="F468" s="148"/>
      <c r="G468" s="148"/>
      <c r="H468" s="148"/>
      <c r="I468" s="149"/>
      <c r="M468" s="69"/>
      <c r="N468" s="69"/>
    </row>
    <row r="469" spans="1:14" ht="15" customHeight="1" x14ac:dyDescent="0.25">
      <c r="A469" s="150"/>
      <c r="B469" s="151"/>
      <c r="C469" s="151"/>
      <c r="D469" s="151"/>
      <c r="E469" s="151"/>
      <c r="F469" s="151"/>
      <c r="G469" s="151"/>
      <c r="H469" s="151"/>
      <c r="I469" s="152"/>
      <c r="M469" s="69"/>
      <c r="N469" s="69"/>
    </row>
    <row r="470" spans="1:14" ht="15" customHeight="1" x14ac:dyDescent="0.25">
      <c r="A470" s="150"/>
      <c r="B470" s="151"/>
      <c r="C470" s="151"/>
      <c r="D470" s="151"/>
      <c r="E470" s="151"/>
      <c r="F470" s="151"/>
      <c r="G470" s="151"/>
      <c r="H470" s="151"/>
      <c r="I470" s="152"/>
      <c r="M470" s="69"/>
      <c r="N470" s="69"/>
    </row>
    <row r="471" spans="1:14" ht="15" customHeight="1" x14ac:dyDescent="0.25">
      <c r="A471" s="153"/>
      <c r="B471" s="154"/>
      <c r="C471" s="154"/>
      <c r="D471" s="154"/>
      <c r="E471" s="154"/>
      <c r="F471" s="154"/>
      <c r="G471" s="154"/>
      <c r="H471" s="154"/>
      <c r="I471" s="155"/>
      <c r="M471" s="69"/>
      <c r="N471" s="69"/>
    </row>
    <row r="472" spans="1:14" ht="85.5" x14ac:dyDescent="0.25">
      <c r="A472" s="1" t="s">
        <v>3</v>
      </c>
      <c r="B472" s="2" t="s">
        <v>4</v>
      </c>
      <c r="C472" s="2" t="s">
        <v>5</v>
      </c>
      <c r="D472" s="2" t="s">
        <v>6</v>
      </c>
      <c r="E472" s="3" t="s">
        <v>7</v>
      </c>
      <c r="F472" s="4" t="s">
        <v>8</v>
      </c>
      <c r="G472" s="3" t="s">
        <v>9</v>
      </c>
      <c r="H472" s="3"/>
      <c r="I472" s="1" t="s">
        <v>10</v>
      </c>
      <c r="M472" s="69"/>
      <c r="N472" s="69"/>
    </row>
    <row r="473" spans="1:14" x14ac:dyDescent="0.25">
      <c r="A473" s="6" t="s">
        <v>11</v>
      </c>
      <c r="B473" s="6" t="s">
        <v>12</v>
      </c>
      <c r="C473" s="7" t="s">
        <v>13</v>
      </c>
      <c r="D473" s="6" t="s">
        <v>14</v>
      </c>
      <c r="E473" s="5" t="s">
        <v>15</v>
      </c>
      <c r="F473" t="str">
        <f>VLOOKUP(A473,'[1]2.4.1 &amp; 2.4.3'!$A$3:$H$273,6,0)</f>
        <v>1983-84</v>
      </c>
      <c r="G473" s="64">
        <f>VLOOKUP(A473,'[1]2.4.1 &amp; 2.4.3'!$A$3:$H$273,7,0)</f>
        <v>38</v>
      </c>
      <c r="H473" s="64">
        <f>G473-3</f>
        <v>35</v>
      </c>
      <c r="I473" t="str">
        <f>VLOOKUP(A473,'[1]2.4.1 &amp; 2.4.3'!$A$3:$H$273,8,0)</f>
        <v>Yes</v>
      </c>
      <c r="J473" s="6" t="s">
        <v>18</v>
      </c>
      <c r="M473" s="69"/>
      <c r="N473" s="69"/>
    </row>
    <row r="474" spans="1:14" x14ac:dyDescent="0.25">
      <c r="A474" s="10" t="s">
        <v>19</v>
      </c>
      <c r="B474" s="79" t="s">
        <v>20</v>
      </c>
      <c r="C474" s="10" t="s">
        <v>21</v>
      </c>
      <c r="D474" s="79" t="s">
        <v>22</v>
      </c>
      <c r="E474" s="5" t="s">
        <v>15</v>
      </c>
      <c r="F474" t="str">
        <f>VLOOKUP(A474,'[1]2.4.1 &amp; 2.4.3'!$A$3:$H$273,6,0)</f>
        <v>1985-86</v>
      </c>
      <c r="G474" s="64">
        <f>VLOOKUP(A474,'[1]2.4.1 &amp; 2.4.3'!$A$3:$H$273,7,0)</f>
        <v>36</v>
      </c>
      <c r="H474" s="64">
        <f t="shared" ref="H474:H537" si="3">G474-3</f>
        <v>33</v>
      </c>
      <c r="I474" t="str">
        <f>VLOOKUP(A474,'[1]2.4.1 &amp; 2.4.3'!$A$3:$H$273,8,0)</f>
        <v>Yes</v>
      </c>
      <c r="J474" s="89" t="s">
        <v>24</v>
      </c>
      <c r="M474" s="69"/>
      <c r="N474" s="69"/>
    </row>
    <row r="475" spans="1:14" x14ac:dyDescent="0.25">
      <c r="A475" s="12" t="s">
        <v>25</v>
      </c>
      <c r="B475" s="12" t="s">
        <v>26</v>
      </c>
      <c r="C475" s="13" t="s">
        <v>13</v>
      </c>
      <c r="D475" s="12" t="s">
        <v>27</v>
      </c>
      <c r="E475" s="5" t="s">
        <v>15</v>
      </c>
      <c r="F475" t="str">
        <f>VLOOKUP(A475,'[1]2.4.1 &amp; 2.4.3'!$A$3:$H$273,6,0)</f>
        <v>1983-84</v>
      </c>
      <c r="G475" s="64">
        <f>VLOOKUP(A475,'[1]2.4.1 &amp; 2.4.3'!$A$3:$H$273,7,0)</f>
        <v>38</v>
      </c>
      <c r="H475" s="64">
        <f t="shared" si="3"/>
        <v>35</v>
      </c>
      <c r="I475" t="str">
        <f>VLOOKUP(A475,'[1]2.4.1 &amp; 2.4.3'!$A$3:$H$273,8,0)</f>
        <v>Yes</v>
      </c>
      <c r="J475" s="6" t="s">
        <v>18</v>
      </c>
      <c r="M475" s="69"/>
      <c r="N475" s="69"/>
    </row>
    <row r="476" spans="1:14" x14ac:dyDescent="0.25">
      <c r="A476" s="13" t="s">
        <v>28</v>
      </c>
      <c r="B476" s="13" t="s">
        <v>29</v>
      </c>
      <c r="C476" s="13" t="s">
        <v>30</v>
      </c>
      <c r="D476" s="6" t="s">
        <v>31</v>
      </c>
      <c r="E476" s="5" t="s">
        <v>15</v>
      </c>
      <c r="F476" t="str">
        <f>VLOOKUP(A476,'[1]2.4.1 &amp; 2.4.3'!$A$3:$H$273,6,0)</f>
        <v>1985-86</v>
      </c>
      <c r="G476" s="64">
        <f>VLOOKUP(A476,'[1]2.4.1 &amp; 2.4.3'!$A$3:$H$273,7,0)</f>
        <v>36</v>
      </c>
      <c r="H476" s="64">
        <f t="shared" si="3"/>
        <v>33</v>
      </c>
      <c r="I476" t="str">
        <f>VLOOKUP(A476,'[1]2.4.1 &amp; 2.4.3'!$A$3:$H$273,8,0)</f>
        <v>Yes</v>
      </c>
      <c r="J476" s="6" t="s">
        <v>24</v>
      </c>
      <c r="K476" s="159" t="s">
        <v>455</v>
      </c>
      <c r="L476" s="102" t="s">
        <v>40</v>
      </c>
      <c r="M476" s="69"/>
      <c r="N476" s="69"/>
    </row>
    <row r="477" spans="1:14" x14ac:dyDescent="0.25">
      <c r="A477" s="6" t="s">
        <v>33</v>
      </c>
      <c r="B477" s="6" t="s">
        <v>34</v>
      </c>
      <c r="C477" s="7" t="s">
        <v>13</v>
      </c>
      <c r="D477" s="6" t="s">
        <v>35</v>
      </c>
      <c r="E477" s="5" t="s">
        <v>15</v>
      </c>
      <c r="F477" t="str">
        <f>VLOOKUP(A477,'[1]2.4.1 &amp; 2.4.3'!$A$3:$H$273,6,0)</f>
        <v>1987-88</v>
      </c>
      <c r="G477" s="64">
        <f>VLOOKUP(A477,'[1]2.4.1 &amp; 2.4.3'!$A$3:$H$273,7,0)</f>
        <v>34</v>
      </c>
      <c r="H477" s="64">
        <f t="shared" si="3"/>
        <v>31</v>
      </c>
      <c r="I477" t="str">
        <f>VLOOKUP(A477,'[1]2.4.1 &amp; 2.4.3'!$A$3:$H$273,8,0)</f>
        <v>Yes</v>
      </c>
      <c r="J477" s="6" t="s">
        <v>24</v>
      </c>
      <c r="K477" s="159">
        <f>COUNTA(A473:A624)</f>
        <v>152</v>
      </c>
      <c r="L477" s="102">
        <f>COUNTIF(J473:J626,"PhD")</f>
        <v>80</v>
      </c>
      <c r="M477" s="69"/>
      <c r="N477" s="69"/>
    </row>
    <row r="478" spans="1:14" x14ac:dyDescent="0.25">
      <c r="A478" s="6" t="s">
        <v>37</v>
      </c>
      <c r="B478" s="6" t="s">
        <v>38</v>
      </c>
      <c r="C478" s="7" t="s">
        <v>13</v>
      </c>
      <c r="D478" s="6" t="s">
        <v>35</v>
      </c>
      <c r="E478" s="5" t="s">
        <v>15</v>
      </c>
      <c r="F478" t="str">
        <f>VLOOKUP(A478,'[1]2.4.1 &amp; 2.4.3'!$A$3:$H$273,6,0)</f>
        <v>1987-88</v>
      </c>
      <c r="G478" s="64">
        <f>VLOOKUP(A478,'[1]2.4.1 &amp; 2.4.3'!$A$3:$H$273,7,0)</f>
        <v>34</v>
      </c>
      <c r="H478" s="64">
        <f t="shared" si="3"/>
        <v>31</v>
      </c>
      <c r="I478" t="str">
        <f>VLOOKUP(A478,'[1]2.4.1 &amp; 2.4.3'!$A$3:$H$273,8,0)</f>
        <v xml:space="preserve">Yes </v>
      </c>
      <c r="J478" s="6" t="s">
        <v>18</v>
      </c>
      <c r="M478" s="69"/>
      <c r="N478" s="69"/>
    </row>
    <row r="479" spans="1:14" x14ac:dyDescent="0.25">
      <c r="A479" s="6" t="s">
        <v>41</v>
      </c>
      <c r="B479" s="6" t="s">
        <v>42</v>
      </c>
      <c r="C479" s="7" t="s">
        <v>13</v>
      </c>
      <c r="D479" s="6" t="s">
        <v>35</v>
      </c>
      <c r="E479" s="5" t="s">
        <v>15</v>
      </c>
      <c r="F479" t="str">
        <f>VLOOKUP(A479,'[1]2.4.1 &amp; 2.4.3'!$A$3:$H$273,6,0)</f>
        <v>1988-89</v>
      </c>
      <c r="G479" s="64">
        <f>VLOOKUP(A479,'[1]2.4.1 &amp; 2.4.3'!$A$3:$H$273,7,0)</f>
        <v>33</v>
      </c>
      <c r="H479" s="64">
        <f t="shared" si="3"/>
        <v>30</v>
      </c>
      <c r="I479" t="str">
        <f>VLOOKUP(A479,'[1]2.4.1 &amp; 2.4.3'!$A$3:$H$273,8,0)</f>
        <v>Yes</v>
      </c>
      <c r="J479" s="6" t="s">
        <v>18</v>
      </c>
      <c r="M479" s="69"/>
      <c r="N479" s="69"/>
    </row>
    <row r="480" spans="1:14" x14ac:dyDescent="0.25">
      <c r="A480" s="12" t="s">
        <v>44</v>
      </c>
      <c r="B480" s="12" t="s">
        <v>45</v>
      </c>
      <c r="C480" s="13" t="s">
        <v>30</v>
      </c>
      <c r="D480" s="12" t="s">
        <v>27</v>
      </c>
      <c r="E480" s="5" t="s">
        <v>15</v>
      </c>
      <c r="F480" t="str">
        <f>VLOOKUP(A480,'[1]2.4.1 &amp; 2.4.3'!$A$3:$H$273,6,0)</f>
        <v>1987-88</v>
      </c>
      <c r="G480" s="64">
        <f>VLOOKUP(A480,'[1]2.4.1 &amp; 2.4.3'!$A$3:$H$273,7,0)</f>
        <v>33</v>
      </c>
      <c r="H480" s="64">
        <f t="shared" si="3"/>
        <v>30</v>
      </c>
      <c r="I480" t="str">
        <f>VLOOKUP(A480,'[1]2.4.1 &amp; 2.4.3'!$A$3:$H$273,8,0)</f>
        <v>Yes</v>
      </c>
      <c r="J480" s="6" t="s">
        <v>24</v>
      </c>
      <c r="M480" s="69"/>
      <c r="N480" s="69"/>
    </row>
    <row r="481" spans="1:14" x14ac:dyDescent="0.25">
      <c r="A481" s="13" t="s">
        <v>46</v>
      </c>
      <c r="B481" s="13" t="s">
        <v>47</v>
      </c>
      <c r="C481" s="13" t="s">
        <v>30</v>
      </c>
      <c r="D481" s="6" t="s">
        <v>31</v>
      </c>
      <c r="E481" s="5" t="s">
        <v>15</v>
      </c>
      <c r="F481" t="str">
        <f>VLOOKUP(A481,'[1]2.4.1 &amp; 2.4.3'!$A$3:$H$273,6,0)</f>
        <v>1987-88</v>
      </c>
      <c r="G481" s="64">
        <f>VLOOKUP(A481,'[1]2.4.1 &amp; 2.4.3'!$A$3:$H$273,7,0)</f>
        <v>33</v>
      </c>
      <c r="H481" s="64">
        <f t="shared" si="3"/>
        <v>30</v>
      </c>
      <c r="I481" t="str">
        <f>VLOOKUP(A481,'[1]2.4.1 &amp; 2.4.3'!$A$3:$H$273,8,0)</f>
        <v>Yes</v>
      </c>
      <c r="J481" s="6" t="s">
        <v>24</v>
      </c>
      <c r="M481" s="69"/>
      <c r="N481" s="69"/>
    </row>
    <row r="482" spans="1:14" x14ac:dyDescent="0.25">
      <c r="A482" s="13" t="s">
        <v>48</v>
      </c>
      <c r="B482" s="13" t="s">
        <v>49</v>
      </c>
      <c r="C482" s="13" t="s">
        <v>30</v>
      </c>
      <c r="D482" s="6" t="s">
        <v>31</v>
      </c>
      <c r="E482" s="5" t="s">
        <v>15</v>
      </c>
      <c r="F482" t="str">
        <f>VLOOKUP(A482,'[1]2.4.1 &amp; 2.4.3'!$A$3:$H$273,6,0)</f>
        <v>1987-88</v>
      </c>
      <c r="G482" s="64">
        <f>VLOOKUP(A482,'[1]2.4.1 &amp; 2.4.3'!$A$3:$H$273,7,0)</f>
        <v>33</v>
      </c>
      <c r="H482" s="64">
        <f t="shared" si="3"/>
        <v>30</v>
      </c>
      <c r="I482" t="str">
        <f>VLOOKUP(A482,'[1]2.4.1 &amp; 2.4.3'!$A$3:$H$273,8,0)</f>
        <v>Yes</v>
      </c>
      <c r="J482" s="6" t="s">
        <v>24</v>
      </c>
      <c r="M482" s="69"/>
      <c r="N482" s="69"/>
    </row>
    <row r="483" spans="1:14" x14ac:dyDescent="0.25">
      <c r="A483" s="6" t="s">
        <v>50</v>
      </c>
      <c r="B483" s="7" t="s">
        <v>51</v>
      </c>
      <c r="C483" s="7" t="s">
        <v>30</v>
      </c>
      <c r="D483" s="6" t="s">
        <v>52</v>
      </c>
      <c r="E483" s="5" t="s">
        <v>15</v>
      </c>
      <c r="F483" t="str">
        <f>VLOOKUP(A483,'[1]2.4.1 &amp; 2.4.3'!$A$3:$H$273,6,0)</f>
        <v>1987-88</v>
      </c>
      <c r="G483" s="64">
        <f>VLOOKUP(A483,'[1]2.4.1 &amp; 2.4.3'!$A$3:$H$273,7,0)</f>
        <v>34</v>
      </c>
      <c r="H483" s="64">
        <f t="shared" si="3"/>
        <v>31</v>
      </c>
      <c r="I483" t="str">
        <f>VLOOKUP(A483,'[1]2.4.1 &amp; 2.4.3'!$A$3:$H$273,8,0)</f>
        <v>Yes</v>
      </c>
      <c r="J483" s="6" t="s">
        <v>24</v>
      </c>
      <c r="M483" s="69"/>
      <c r="N483" s="69"/>
    </row>
    <row r="484" spans="1:14" x14ac:dyDescent="0.25">
      <c r="A484" s="6" t="s">
        <v>53</v>
      </c>
      <c r="B484" s="7" t="s">
        <v>54</v>
      </c>
      <c r="C484" s="7" t="s">
        <v>30</v>
      </c>
      <c r="D484" s="6" t="s">
        <v>52</v>
      </c>
      <c r="E484" s="5" t="s">
        <v>15</v>
      </c>
      <c r="F484" t="str">
        <f>VLOOKUP(A484,'[1]2.4.1 &amp; 2.4.3'!$A$3:$H$273,6,0)</f>
        <v>1987-88</v>
      </c>
      <c r="G484" s="64">
        <f>VLOOKUP(A484,'[1]2.4.1 &amp; 2.4.3'!$A$3:$H$273,7,0)</f>
        <v>34</v>
      </c>
      <c r="H484" s="64">
        <f t="shared" si="3"/>
        <v>31</v>
      </c>
      <c r="I484" t="str">
        <f>VLOOKUP(A484,'[1]2.4.1 &amp; 2.4.3'!$A$3:$H$273,8,0)</f>
        <v>Yes</v>
      </c>
      <c r="J484" s="6" t="s">
        <v>24</v>
      </c>
      <c r="M484" s="69"/>
      <c r="N484" s="69"/>
    </row>
    <row r="485" spans="1:14" x14ac:dyDescent="0.25">
      <c r="A485" s="6" t="s">
        <v>55</v>
      </c>
      <c r="B485" s="6" t="s">
        <v>56</v>
      </c>
      <c r="C485" s="7" t="s">
        <v>30</v>
      </c>
      <c r="D485" s="6" t="s">
        <v>35</v>
      </c>
      <c r="E485" s="5" t="s">
        <v>15</v>
      </c>
      <c r="F485" t="str">
        <f>VLOOKUP(A485,'[1]2.4.1 &amp; 2.4.3'!$A$3:$H$273,6,0)</f>
        <v>1988-89</v>
      </c>
      <c r="G485" s="64">
        <f>VLOOKUP(A485,'[1]2.4.1 &amp; 2.4.3'!$A$3:$H$273,7,0)</f>
        <v>33</v>
      </c>
      <c r="H485" s="64">
        <f t="shared" si="3"/>
        <v>30</v>
      </c>
      <c r="I485" t="str">
        <f>VLOOKUP(A485,'[1]2.4.1 &amp; 2.4.3'!$A$3:$H$273,8,0)</f>
        <v>Yes</v>
      </c>
      <c r="J485" s="6" t="s">
        <v>24</v>
      </c>
      <c r="M485" s="69"/>
      <c r="N485" s="69"/>
    </row>
    <row r="486" spans="1:14" x14ac:dyDescent="0.25">
      <c r="A486" s="12" t="s">
        <v>57</v>
      </c>
      <c r="B486" s="12" t="s">
        <v>58</v>
      </c>
      <c r="C486" s="13" t="s">
        <v>30</v>
      </c>
      <c r="D486" s="12" t="s">
        <v>27</v>
      </c>
      <c r="E486" s="5" t="s">
        <v>15</v>
      </c>
      <c r="F486" t="str">
        <f>VLOOKUP(A486,'[1]2.4.1 &amp; 2.4.3'!$A$3:$H$273,6,0)</f>
        <v>1989-90</v>
      </c>
      <c r="G486" s="64">
        <f>VLOOKUP(A486,'[1]2.4.1 &amp; 2.4.3'!$A$3:$H$273,7,0)</f>
        <v>32</v>
      </c>
      <c r="H486" s="64">
        <f t="shared" si="3"/>
        <v>29</v>
      </c>
      <c r="I486" t="str">
        <f>VLOOKUP(A486,'[1]2.4.1 &amp; 2.4.3'!$A$3:$H$273,8,0)</f>
        <v>Yes</v>
      </c>
      <c r="J486" s="6" t="s">
        <v>24</v>
      </c>
      <c r="M486" s="69"/>
      <c r="N486" s="69"/>
    </row>
    <row r="487" spans="1:14" x14ac:dyDescent="0.25">
      <c r="A487" s="6" t="s">
        <v>60</v>
      </c>
      <c r="B487" s="12" t="s">
        <v>61</v>
      </c>
      <c r="C487" s="7" t="s">
        <v>30</v>
      </c>
      <c r="D487" s="12" t="s">
        <v>27</v>
      </c>
      <c r="E487" s="5" t="s">
        <v>15</v>
      </c>
      <c r="F487" t="str">
        <f>VLOOKUP(A487,'[1]2.4.1 &amp; 2.4.3'!$A$3:$H$273,6,0)</f>
        <v>1989-90</v>
      </c>
      <c r="G487" s="64">
        <f>VLOOKUP(A487,'[1]2.4.1 &amp; 2.4.3'!$A$3:$H$273,7,0)</f>
        <v>32</v>
      </c>
      <c r="H487" s="64">
        <f t="shared" si="3"/>
        <v>29</v>
      </c>
      <c r="I487" t="str">
        <f>VLOOKUP(A487,'[1]2.4.1 &amp; 2.4.3'!$A$3:$H$273,8,0)</f>
        <v>Yes</v>
      </c>
      <c r="J487" s="6" t="s">
        <v>24</v>
      </c>
      <c r="M487" s="69"/>
      <c r="N487" s="69"/>
    </row>
    <row r="488" spans="1:14" x14ac:dyDescent="0.25">
      <c r="A488" s="6" t="s">
        <v>62</v>
      </c>
      <c r="B488" s="12" t="s">
        <v>63</v>
      </c>
      <c r="C488" s="7" t="s">
        <v>30</v>
      </c>
      <c r="D488" s="12" t="s">
        <v>27</v>
      </c>
      <c r="E488" s="5" t="s">
        <v>15</v>
      </c>
      <c r="F488" t="str">
        <f>VLOOKUP(A488,'[1]2.4.1 &amp; 2.4.3'!$A$3:$H$273,6,0)</f>
        <v>1989-90</v>
      </c>
      <c r="G488" s="64">
        <f>VLOOKUP(A488,'[1]2.4.1 &amp; 2.4.3'!$A$3:$H$273,7,0)</f>
        <v>32</v>
      </c>
      <c r="H488" s="64">
        <f t="shared" si="3"/>
        <v>29</v>
      </c>
      <c r="I488" t="str">
        <f>VLOOKUP(A488,'[1]2.4.1 &amp; 2.4.3'!$A$3:$H$273,8,0)</f>
        <v>Yes</v>
      </c>
      <c r="J488" s="6" t="s">
        <v>24</v>
      </c>
      <c r="M488" s="69"/>
      <c r="N488" s="69"/>
    </row>
    <row r="489" spans="1:14" x14ac:dyDescent="0.25">
      <c r="A489" s="13" t="s">
        <v>64</v>
      </c>
      <c r="B489" s="13" t="s">
        <v>65</v>
      </c>
      <c r="C489" s="13" t="s">
        <v>30</v>
      </c>
      <c r="D489" s="6" t="s">
        <v>31</v>
      </c>
      <c r="E489" s="5" t="s">
        <v>15</v>
      </c>
      <c r="F489" t="str">
        <f>VLOOKUP(A489,'[1]2.4.1 &amp; 2.4.3'!$A$3:$H$273,6,0)</f>
        <v>1988-89</v>
      </c>
      <c r="G489" s="64">
        <f>VLOOKUP(A489,'[1]2.4.1 &amp; 2.4.3'!$A$3:$H$273,7,0)</f>
        <v>32</v>
      </c>
      <c r="H489" s="64">
        <f t="shared" si="3"/>
        <v>29</v>
      </c>
      <c r="I489" t="str">
        <f>VLOOKUP(A489,'[1]2.4.1 &amp; 2.4.3'!$A$3:$H$273,8,0)</f>
        <v>Yes</v>
      </c>
      <c r="J489" s="6" t="s">
        <v>24</v>
      </c>
      <c r="M489" s="69"/>
      <c r="N489" s="69"/>
    </row>
    <row r="490" spans="1:14" x14ac:dyDescent="0.25">
      <c r="A490" s="6" t="s">
        <v>66</v>
      </c>
      <c r="B490" s="6" t="s">
        <v>67</v>
      </c>
      <c r="C490" s="7" t="s">
        <v>30</v>
      </c>
      <c r="D490" s="18" t="s">
        <v>68</v>
      </c>
      <c r="E490" s="5" t="s">
        <v>15</v>
      </c>
      <c r="F490" t="str">
        <f>VLOOKUP(A490,'[1]2.4.1 &amp; 2.4.3'!$A$3:$H$273,6,0)</f>
        <v>1988-89</v>
      </c>
      <c r="G490" s="64">
        <f>VLOOKUP(A490,'[1]2.4.1 &amp; 2.4.3'!$A$3:$H$273,7,0)</f>
        <v>32</v>
      </c>
      <c r="H490" s="64">
        <f t="shared" si="3"/>
        <v>29</v>
      </c>
      <c r="I490" t="str">
        <f>VLOOKUP(A490,'[1]2.4.1 &amp; 2.4.3'!$A$3:$H$273,8,0)</f>
        <v>Yes</v>
      </c>
      <c r="J490" s="6" t="s">
        <v>24</v>
      </c>
      <c r="M490" s="69"/>
      <c r="N490" s="69"/>
    </row>
    <row r="491" spans="1:14" x14ac:dyDescent="0.25">
      <c r="A491" s="6" t="s">
        <v>69</v>
      </c>
      <c r="B491" s="6" t="s">
        <v>70</v>
      </c>
      <c r="C491" s="7" t="s">
        <v>30</v>
      </c>
      <c r="D491" s="6" t="s">
        <v>35</v>
      </c>
      <c r="E491" s="5" t="s">
        <v>15</v>
      </c>
      <c r="F491" t="str">
        <f>VLOOKUP(A491,'[1]2.4.1 &amp; 2.4.3'!$A$3:$H$273,6,0)</f>
        <v>1990-91</v>
      </c>
      <c r="G491" s="64">
        <f>VLOOKUP(A491,'[1]2.4.1 &amp; 2.4.3'!$A$3:$H$273,7,0)</f>
        <v>31</v>
      </c>
      <c r="H491" s="64">
        <f t="shared" si="3"/>
        <v>28</v>
      </c>
      <c r="I491" t="str">
        <f>VLOOKUP(A491,'[1]2.4.1 &amp; 2.4.3'!$A$3:$H$273,8,0)</f>
        <v>yes</v>
      </c>
      <c r="J491" s="6" t="s">
        <v>24</v>
      </c>
      <c r="M491" s="69"/>
      <c r="N491" s="69"/>
    </row>
    <row r="492" spans="1:14" x14ac:dyDescent="0.25">
      <c r="A492" s="6" t="s">
        <v>73</v>
      </c>
      <c r="B492" s="6" t="s">
        <v>74</v>
      </c>
      <c r="C492" s="7" t="s">
        <v>30</v>
      </c>
      <c r="D492" s="6" t="s">
        <v>35</v>
      </c>
      <c r="E492" s="5" t="s">
        <v>15</v>
      </c>
      <c r="F492" t="str">
        <f>VLOOKUP(A492,'[1]2.4.1 &amp; 2.4.3'!$A$3:$H$273,6,0)</f>
        <v>1990-91</v>
      </c>
      <c r="G492" s="64">
        <f>VLOOKUP(A492,'[1]2.4.1 &amp; 2.4.3'!$A$3:$H$273,7,0)</f>
        <v>31</v>
      </c>
      <c r="H492" s="64">
        <f t="shared" si="3"/>
        <v>28</v>
      </c>
      <c r="I492" t="str">
        <f>VLOOKUP(A492,'[1]2.4.1 &amp; 2.4.3'!$A$3:$H$273,8,0)</f>
        <v>Yes</v>
      </c>
      <c r="J492" s="6" t="s">
        <v>24</v>
      </c>
      <c r="M492" s="69"/>
      <c r="N492" s="69"/>
    </row>
    <row r="493" spans="1:14" x14ac:dyDescent="0.25">
      <c r="A493" s="6" t="s">
        <v>75</v>
      </c>
      <c r="B493" s="12" t="s">
        <v>76</v>
      </c>
      <c r="C493" s="7" t="s">
        <v>30</v>
      </c>
      <c r="D493" s="12" t="s">
        <v>27</v>
      </c>
      <c r="E493" s="5" t="s">
        <v>15</v>
      </c>
      <c r="F493" t="str">
        <f>VLOOKUP(A493,'[1]2.4.1 &amp; 2.4.3'!$A$3:$H$273,6,0)</f>
        <v>1991-92</v>
      </c>
      <c r="G493" s="64">
        <f>VLOOKUP(A493,'[1]2.4.1 &amp; 2.4.3'!$A$3:$H$273,7,0)</f>
        <v>30</v>
      </c>
      <c r="H493" s="64">
        <f t="shared" si="3"/>
        <v>27</v>
      </c>
      <c r="I493" t="str">
        <f>VLOOKUP(A493,'[1]2.4.1 &amp; 2.4.3'!$A$3:$H$273,8,0)</f>
        <v>2020-21</v>
      </c>
      <c r="J493" s="6" t="s">
        <v>24</v>
      </c>
      <c r="M493" s="69"/>
      <c r="N493" s="69"/>
    </row>
    <row r="494" spans="1:14" x14ac:dyDescent="0.25">
      <c r="A494" s="6" t="s">
        <v>78</v>
      </c>
      <c r="B494" s="6" t="s">
        <v>79</v>
      </c>
      <c r="C494" s="7" t="s">
        <v>30</v>
      </c>
      <c r="D494" s="6" t="s">
        <v>14</v>
      </c>
      <c r="E494" s="5" t="s">
        <v>15</v>
      </c>
      <c r="F494" t="str">
        <f>VLOOKUP(A494,'[1]2.4.1 &amp; 2.4.3'!$A$3:$H$273,6,0)</f>
        <v>1992-93</v>
      </c>
      <c r="G494" s="64">
        <f>VLOOKUP(A494,'[1]2.4.1 &amp; 2.4.3'!$A$3:$H$273,7,0)</f>
        <v>29</v>
      </c>
      <c r="H494" s="64">
        <f t="shared" si="3"/>
        <v>26</v>
      </c>
      <c r="I494" t="str">
        <f>VLOOKUP(A494,'[1]2.4.1 &amp; 2.4.3'!$A$3:$H$273,8,0)</f>
        <v>Yes</v>
      </c>
      <c r="J494" s="6" t="s">
        <v>24</v>
      </c>
      <c r="M494" s="69"/>
      <c r="N494" s="69"/>
    </row>
    <row r="495" spans="1:14" x14ac:dyDescent="0.25">
      <c r="A495" s="6" t="s">
        <v>81</v>
      </c>
      <c r="B495" s="7" t="s">
        <v>82</v>
      </c>
      <c r="C495" s="7" t="s">
        <v>30</v>
      </c>
      <c r="D495" s="6" t="s">
        <v>52</v>
      </c>
      <c r="E495" s="5" t="s">
        <v>15</v>
      </c>
      <c r="F495" t="str">
        <f>VLOOKUP(A495,'[1]2.4.1 &amp; 2.4.3'!$A$3:$H$273,6,0)</f>
        <v>1992-93</v>
      </c>
      <c r="G495" s="64">
        <f>VLOOKUP(A495,'[1]2.4.1 &amp; 2.4.3'!$A$3:$H$273,7,0)</f>
        <v>29</v>
      </c>
      <c r="H495" s="64">
        <f t="shared" si="3"/>
        <v>26</v>
      </c>
      <c r="I495" t="str">
        <f>VLOOKUP(A495,'[1]2.4.1 &amp; 2.4.3'!$A$3:$H$273,8,0)</f>
        <v>Yes</v>
      </c>
      <c r="J495" s="6" t="s">
        <v>24</v>
      </c>
      <c r="M495" s="69"/>
      <c r="N495" s="69"/>
    </row>
    <row r="496" spans="1:14" x14ac:dyDescent="0.25">
      <c r="A496" s="13" t="s">
        <v>83</v>
      </c>
      <c r="B496" s="13" t="s">
        <v>84</v>
      </c>
      <c r="C496" s="13" t="s">
        <v>30</v>
      </c>
      <c r="D496" s="6" t="s">
        <v>31</v>
      </c>
      <c r="E496" s="5" t="s">
        <v>15</v>
      </c>
      <c r="F496" t="str">
        <f>VLOOKUP(A496,'[1]2.4.1 &amp; 2.4.3'!$A$3:$H$273,6,0)</f>
        <v>1993-94</v>
      </c>
      <c r="G496" s="64">
        <f>VLOOKUP(A496,'[1]2.4.1 &amp; 2.4.3'!$A$3:$H$273,7,0)</f>
        <v>28</v>
      </c>
      <c r="H496" s="64">
        <f t="shared" si="3"/>
        <v>25</v>
      </c>
      <c r="I496" t="str">
        <f>VLOOKUP(A496,'[1]2.4.1 &amp; 2.4.3'!$A$3:$H$273,8,0)</f>
        <v>Yes</v>
      </c>
      <c r="J496" s="6" t="s">
        <v>24</v>
      </c>
      <c r="M496" s="69"/>
      <c r="N496" s="69"/>
    </row>
    <row r="497" spans="1:14" x14ac:dyDescent="0.25">
      <c r="A497" s="6" t="s">
        <v>318</v>
      </c>
      <c r="B497" s="7" t="s">
        <v>319</v>
      </c>
      <c r="C497" s="7" t="s">
        <v>102</v>
      </c>
      <c r="D497" s="6" t="s">
        <v>52</v>
      </c>
      <c r="E497" s="5" t="s">
        <v>15</v>
      </c>
      <c r="F497" t="str">
        <f>VLOOKUP(A497,'[1]2.4.1 &amp; 2.4.3'!$A$3:$H$273,6,0)</f>
        <v>1996-97</v>
      </c>
      <c r="G497" s="64">
        <f>VLOOKUP(A497,'[1]2.4.1 &amp; 2.4.3'!$A$3:$H$273,7,0)</f>
        <v>23</v>
      </c>
      <c r="H497" s="64">
        <f t="shared" si="3"/>
        <v>20</v>
      </c>
      <c r="I497" t="str">
        <f>VLOOKUP(A497,'[1]2.4.1 &amp; 2.4.3'!$A$3:$H$273,8,0)</f>
        <v>2018-19</v>
      </c>
      <c r="J497" s="6" t="s">
        <v>18</v>
      </c>
      <c r="M497" s="69"/>
      <c r="N497" s="69"/>
    </row>
    <row r="498" spans="1:14" x14ac:dyDescent="0.25">
      <c r="A498" s="6" t="s">
        <v>86</v>
      </c>
      <c r="B498" s="12" t="s">
        <v>87</v>
      </c>
      <c r="C498" s="7" t="s">
        <v>88</v>
      </c>
      <c r="D498" s="12" t="s">
        <v>27</v>
      </c>
      <c r="E498" s="5" t="s">
        <v>15</v>
      </c>
      <c r="F498" t="str">
        <f>VLOOKUP(A498,'[1]2.4.1 &amp; 2.4.3'!$A$3:$H$273,6,0)</f>
        <v>1999-2000</v>
      </c>
      <c r="G498" s="64">
        <f>VLOOKUP(A498,'[1]2.4.1 &amp; 2.4.3'!$A$3:$H$273,7,0)</f>
        <v>22</v>
      </c>
      <c r="H498" s="64">
        <f t="shared" si="3"/>
        <v>19</v>
      </c>
      <c r="I498" t="str">
        <f>VLOOKUP(A498,'[1]2.4.1 &amp; 2.4.3'!$A$3:$H$273,8,0)</f>
        <v>Yes</v>
      </c>
      <c r="J498" s="6" t="s">
        <v>24</v>
      </c>
      <c r="M498" s="69"/>
      <c r="N498" s="69"/>
    </row>
    <row r="499" spans="1:14" x14ac:dyDescent="0.25">
      <c r="A499" s="13" t="s">
        <v>90</v>
      </c>
      <c r="B499" s="13" t="s">
        <v>91</v>
      </c>
      <c r="C499" s="13" t="s">
        <v>30</v>
      </c>
      <c r="D499" s="6" t="s">
        <v>31</v>
      </c>
      <c r="E499" s="5" t="s">
        <v>15</v>
      </c>
      <c r="F499" t="str">
        <f>VLOOKUP(A499,'[1]2.4.1 &amp; 2.4.3'!$A$3:$H$273,6,0)</f>
        <v>1998-99</v>
      </c>
      <c r="G499" s="64">
        <f>VLOOKUP(A499,'[1]2.4.1 &amp; 2.4.3'!$A$3:$H$273,7,0)</f>
        <v>23</v>
      </c>
      <c r="H499" s="64">
        <f t="shared" si="3"/>
        <v>20</v>
      </c>
      <c r="I499" t="str">
        <f>VLOOKUP(A499,'[1]2.4.1 &amp; 2.4.3'!$A$3:$H$273,8,0)</f>
        <v>Yes</v>
      </c>
      <c r="J499" s="6" t="s">
        <v>24</v>
      </c>
      <c r="M499" s="69"/>
      <c r="N499" s="69"/>
    </row>
    <row r="500" spans="1:14" x14ac:dyDescent="0.25">
      <c r="A500" s="6" t="s">
        <v>93</v>
      </c>
      <c r="B500" s="6" t="s">
        <v>94</v>
      </c>
      <c r="C500" s="7" t="s">
        <v>13</v>
      </c>
      <c r="D500" s="6" t="s">
        <v>95</v>
      </c>
      <c r="E500" s="5" t="s">
        <v>15</v>
      </c>
      <c r="F500" t="str">
        <f>VLOOKUP(A500,'[1]2.4.1 &amp; 2.4.3'!$A$3:$H$273,6,0)</f>
        <v>1999-00</v>
      </c>
      <c r="G500" s="64">
        <f>VLOOKUP(A500,'[1]2.4.1 &amp; 2.4.3'!$A$3:$H$273,7,0)</f>
        <v>21</v>
      </c>
      <c r="H500" s="64">
        <f t="shared" si="3"/>
        <v>18</v>
      </c>
      <c r="I500" t="str">
        <f>VLOOKUP(A500,'[1]2.4.1 &amp; 2.4.3'!$A$3:$H$273,8,0)</f>
        <v>2019-20</v>
      </c>
      <c r="J500" s="6" t="s">
        <v>24</v>
      </c>
      <c r="M500" s="69"/>
      <c r="N500" s="69"/>
    </row>
    <row r="501" spans="1:14" x14ac:dyDescent="0.25">
      <c r="A501" s="12" t="s">
        <v>97</v>
      </c>
      <c r="B501" s="12" t="s">
        <v>98</v>
      </c>
      <c r="C501" s="13" t="s">
        <v>30</v>
      </c>
      <c r="D501" s="12" t="s">
        <v>99</v>
      </c>
      <c r="E501" s="5" t="s">
        <v>15</v>
      </c>
      <c r="F501" t="str">
        <f>VLOOKUP(A501,'[1]2.4.1 &amp; 2.4.3'!$A$3:$H$273,6,0)</f>
        <v>1998-99</v>
      </c>
      <c r="G501" s="64">
        <f>VLOOKUP(A501,'[1]2.4.1 &amp; 2.4.3'!$A$3:$H$273,7,0)</f>
        <v>23</v>
      </c>
      <c r="H501" s="64">
        <f t="shared" si="3"/>
        <v>20</v>
      </c>
      <c r="I501" t="str">
        <f>VLOOKUP(A501,'[1]2.4.1 &amp; 2.4.3'!$A$3:$H$273,8,0)</f>
        <v>Yes</v>
      </c>
      <c r="J501" s="6" t="s">
        <v>24</v>
      </c>
      <c r="M501" s="69"/>
      <c r="N501" s="69"/>
    </row>
    <row r="502" spans="1:14" x14ac:dyDescent="0.25">
      <c r="A502" s="13" t="s">
        <v>100</v>
      </c>
      <c r="B502" s="13" t="s">
        <v>101</v>
      </c>
      <c r="C502" s="13" t="s">
        <v>102</v>
      </c>
      <c r="D502" s="6" t="s">
        <v>31</v>
      </c>
      <c r="E502" s="5" t="s">
        <v>15</v>
      </c>
      <c r="F502" t="str">
        <f>VLOOKUP(A502,'[1]2.4.1 &amp; 2.4.3'!$A$3:$H$273,6,0)</f>
        <v>2002-03</v>
      </c>
      <c r="G502" s="64">
        <f>VLOOKUP(A502,'[1]2.4.1 &amp; 2.4.3'!$A$3:$H$273,7,0)</f>
        <v>19</v>
      </c>
      <c r="H502" s="64">
        <f t="shared" si="3"/>
        <v>16</v>
      </c>
      <c r="I502" t="str">
        <f>VLOOKUP(A502,'[1]2.4.1 &amp; 2.4.3'!$A$3:$H$273,8,0)</f>
        <v>Yes</v>
      </c>
      <c r="J502" s="6" t="s">
        <v>18</v>
      </c>
      <c r="M502" s="69"/>
      <c r="N502" s="69"/>
    </row>
    <row r="503" spans="1:14" x14ac:dyDescent="0.25">
      <c r="A503" s="6" t="s">
        <v>320</v>
      </c>
      <c r="B503" s="6" t="s">
        <v>105</v>
      </c>
      <c r="C503" s="7" t="s">
        <v>13</v>
      </c>
      <c r="D503" s="18" t="s">
        <v>68</v>
      </c>
      <c r="E503" s="5" t="s">
        <v>15</v>
      </c>
      <c r="F503" t="e">
        <f>VLOOKUP(A503,'[1]2.4.1 &amp; 2.4.3'!$A$3:$H$273,6,0)</f>
        <v>#N/A</v>
      </c>
      <c r="G503" s="64" t="e">
        <f>VLOOKUP(A503,'[1]2.4.1 &amp; 2.4.3'!$A$3:$H$273,7,0)</f>
        <v>#N/A</v>
      </c>
      <c r="H503" s="64" t="e">
        <f t="shared" si="3"/>
        <v>#N/A</v>
      </c>
      <c r="I503" t="e">
        <f>VLOOKUP(A503,'[1]2.4.1 &amp; 2.4.3'!$A$3:$H$273,8,0)</f>
        <v>#N/A</v>
      </c>
      <c r="J503" s="6" t="s">
        <v>18</v>
      </c>
      <c r="M503" s="69"/>
      <c r="N503" s="69"/>
    </row>
    <row r="504" spans="1:14" x14ac:dyDescent="0.25">
      <c r="A504" s="6" t="s">
        <v>368</v>
      </c>
      <c r="B504" s="6" t="s">
        <v>107</v>
      </c>
      <c r="C504" s="7" t="s">
        <v>102</v>
      </c>
      <c r="D504" s="18" t="s">
        <v>68</v>
      </c>
      <c r="E504" s="5" t="s">
        <v>15</v>
      </c>
      <c r="F504" t="e">
        <f>VLOOKUP(A504,'[1]2.4.1 &amp; 2.4.3'!$A$3:$H$273,6,0)</f>
        <v>#N/A</v>
      </c>
      <c r="G504" s="64" t="e">
        <f>VLOOKUP(A504,'[1]2.4.1 &amp; 2.4.3'!$A$3:$H$273,7,0)</f>
        <v>#N/A</v>
      </c>
      <c r="H504" s="64" t="e">
        <f t="shared" si="3"/>
        <v>#N/A</v>
      </c>
      <c r="I504" t="e">
        <f>VLOOKUP(A504,'[1]2.4.1 &amp; 2.4.3'!$A$3:$H$273,8,0)</f>
        <v>#N/A</v>
      </c>
      <c r="J504" s="6" t="s">
        <v>18</v>
      </c>
      <c r="M504" s="69"/>
      <c r="N504" s="69"/>
    </row>
    <row r="505" spans="1:14" x14ac:dyDescent="0.25">
      <c r="A505" s="12" t="s">
        <v>108</v>
      </c>
      <c r="B505" s="12" t="s">
        <v>109</v>
      </c>
      <c r="C505" s="13" t="s">
        <v>13</v>
      </c>
      <c r="D505" s="6" t="s">
        <v>110</v>
      </c>
      <c r="E505" s="5" t="s">
        <v>15</v>
      </c>
      <c r="F505" t="str">
        <f>VLOOKUP(A505,'[1]2.4.1 &amp; 2.4.3'!$A$3:$H$273,6,0)</f>
        <v>2001-02</v>
      </c>
      <c r="G505" s="64">
        <f>VLOOKUP(A505,'[1]2.4.1 &amp; 2.4.3'!$A$3:$H$273,7,0)</f>
        <v>20</v>
      </c>
      <c r="H505" s="64">
        <f t="shared" si="3"/>
        <v>17</v>
      </c>
      <c r="I505" t="str">
        <f>VLOOKUP(A505,'[1]2.4.1 &amp; 2.4.3'!$A$3:$H$273,8,0)</f>
        <v>Yes</v>
      </c>
      <c r="J505" s="6" t="s">
        <v>24</v>
      </c>
      <c r="M505" s="69"/>
      <c r="N505" s="69"/>
    </row>
    <row r="506" spans="1:14" x14ac:dyDescent="0.25">
      <c r="A506" s="13" t="s">
        <v>112</v>
      </c>
      <c r="B506" s="13" t="s">
        <v>113</v>
      </c>
      <c r="C506" s="13" t="s">
        <v>102</v>
      </c>
      <c r="D506" s="6" t="s">
        <v>31</v>
      </c>
      <c r="E506" s="5" t="s">
        <v>15</v>
      </c>
      <c r="F506" t="str">
        <f>VLOOKUP(A506,'[1]2.4.1 &amp; 2.4.3'!$A$3:$H$273,6,0)</f>
        <v>2002-03</v>
      </c>
      <c r="G506" s="64">
        <f>VLOOKUP(A506,'[1]2.4.1 &amp; 2.4.3'!$A$3:$H$273,7,0)</f>
        <v>19</v>
      </c>
      <c r="H506" s="64">
        <f t="shared" si="3"/>
        <v>16</v>
      </c>
      <c r="I506" t="str">
        <f>VLOOKUP(A506,'[1]2.4.1 &amp; 2.4.3'!$A$3:$H$273,8,0)</f>
        <v>2020-21</v>
      </c>
      <c r="J506" s="6" t="s">
        <v>18</v>
      </c>
      <c r="M506" s="69"/>
      <c r="N506" s="69"/>
    </row>
    <row r="507" spans="1:14" x14ac:dyDescent="0.25">
      <c r="A507" s="13" t="s">
        <v>114</v>
      </c>
      <c r="B507" s="13" t="s">
        <v>115</v>
      </c>
      <c r="C507" s="13" t="s">
        <v>13</v>
      </c>
      <c r="D507" s="6" t="s">
        <v>31</v>
      </c>
      <c r="E507" s="5" t="s">
        <v>15</v>
      </c>
      <c r="F507" t="str">
        <f>VLOOKUP(A507,'[1]2.4.1 &amp; 2.4.3'!$A$3:$H$273,6,0)</f>
        <v>2002-03</v>
      </c>
      <c r="G507" s="64">
        <f>VLOOKUP(A507,'[1]2.4.1 &amp; 2.4.3'!$A$3:$H$273,7,0)</f>
        <v>19</v>
      </c>
      <c r="H507" s="64">
        <f t="shared" si="3"/>
        <v>16</v>
      </c>
      <c r="I507" t="str">
        <f>VLOOKUP(A507,'[1]2.4.1 &amp; 2.4.3'!$A$3:$H$273,8,0)</f>
        <v>Yes</v>
      </c>
      <c r="J507" s="6" t="s">
        <v>18</v>
      </c>
      <c r="M507" s="69"/>
      <c r="N507" s="69"/>
    </row>
    <row r="508" spans="1:14" x14ac:dyDescent="0.25">
      <c r="A508" s="6" t="s">
        <v>116</v>
      </c>
      <c r="B508" s="6" t="s">
        <v>117</v>
      </c>
      <c r="C508" s="7" t="s">
        <v>13</v>
      </c>
      <c r="D508" s="6" t="s">
        <v>35</v>
      </c>
      <c r="E508" s="5" t="s">
        <v>15</v>
      </c>
      <c r="F508" t="str">
        <f>VLOOKUP(A508,'[1]2.4.1 &amp; 2.4.3'!$A$3:$H$273,6,0)</f>
        <v>2009-10</v>
      </c>
      <c r="G508" s="64">
        <f>VLOOKUP(A508,'[1]2.4.1 &amp; 2.4.3'!$A$3:$H$273,7,0)</f>
        <v>12</v>
      </c>
      <c r="H508" s="64">
        <f t="shared" si="3"/>
        <v>9</v>
      </c>
      <c r="I508" t="str">
        <f>VLOOKUP(A508,'[1]2.4.1 &amp; 2.4.3'!$A$3:$H$273,8,0)</f>
        <v>Yes</v>
      </c>
      <c r="J508" s="6" t="s">
        <v>24</v>
      </c>
      <c r="M508" s="69"/>
      <c r="N508" s="69"/>
    </row>
    <row r="509" spans="1:14" x14ac:dyDescent="0.25">
      <c r="A509" s="6" t="s">
        <v>369</v>
      </c>
      <c r="B509" s="6" t="s">
        <v>120</v>
      </c>
      <c r="C509" s="7" t="s">
        <v>102</v>
      </c>
      <c r="D509" s="6" t="s">
        <v>14</v>
      </c>
      <c r="E509" s="5" t="s">
        <v>15</v>
      </c>
      <c r="F509" t="e">
        <f>VLOOKUP(A509,'[1]2.4.1 &amp; 2.4.3'!$A$3:$H$273,6,0)</f>
        <v>#N/A</v>
      </c>
      <c r="G509" s="64" t="e">
        <f>VLOOKUP(A509,'[1]2.4.1 &amp; 2.4.3'!$A$3:$H$273,7,0)</f>
        <v>#N/A</v>
      </c>
      <c r="H509" s="64" t="e">
        <f t="shared" si="3"/>
        <v>#N/A</v>
      </c>
      <c r="I509" t="e">
        <f>VLOOKUP(A509,'[1]2.4.1 &amp; 2.4.3'!$A$3:$H$273,8,0)</f>
        <v>#N/A</v>
      </c>
      <c r="J509" s="6" t="s">
        <v>18</v>
      </c>
      <c r="M509" s="69"/>
      <c r="N509" s="69"/>
    </row>
    <row r="510" spans="1:14" x14ac:dyDescent="0.25">
      <c r="A510" s="6" t="s">
        <v>370</v>
      </c>
      <c r="B510" s="6" t="s">
        <v>122</v>
      </c>
      <c r="C510" s="7" t="s">
        <v>30</v>
      </c>
      <c r="D510" s="18" t="s">
        <v>68</v>
      </c>
      <c r="E510" s="5" t="s">
        <v>15</v>
      </c>
      <c r="F510" t="e">
        <f>VLOOKUP(A510,'[1]2.4.1 &amp; 2.4.3'!$A$3:$H$273,6,0)</f>
        <v>#N/A</v>
      </c>
      <c r="G510" s="64" t="e">
        <f>VLOOKUP(A510,'[1]2.4.1 &amp; 2.4.3'!$A$3:$H$273,7,0)</f>
        <v>#N/A</v>
      </c>
      <c r="H510" s="64" t="e">
        <f t="shared" si="3"/>
        <v>#N/A</v>
      </c>
      <c r="I510" t="e">
        <f>VLOOKUP(A510,'[1]2.4.1 &amp; 2.4.3'!$A$3:$H$273,8,0)</f>
        <v>#N/A</v>
      </c>
      <c r="J510" s="6" t="s">
        <v>24</v>
      </c>
      <c r="M510" s="69"/>
      <c r="N510" s="69"/>
    </row>
    <row r="511" spans="1:14" x14ac:dyDescent="0.25">
      <c r="A511" s="6" t="s">
        <v>123</v>
      </c>
      <c r="B511" s="6" t="s">
        <v>124</v>
      </c>
      <c r="C511" s="7" t="s">
        <v>102</v>
      </c>
      <c r="D511" s="18" t="s">
        <v>68</v>
      </c>
      <c r="E511" s="5" t="s">
        <v>15</v>
      </c>
      <c r="F511" t="e">
        <f>VLOOKUP(A511,'[1]2.4.1 &amp; 2.4.3'!$A$3:$H$273,6,0)</f>
        <v>#N/A</v>
      </c>
      <c r="G511" s="64" t="e">
        <f>VLOOKUP(A511,'[1]2.4.1 &amp; 2.4.3'!$A$3:$H$273,7,0)</f>
        <v>#N/A</v>
      </c>
      <c r="H511" s="64" t="e">
        <f t="shared" si="3"/>
        <v>#N/A</v>
      </c>
      <c r="I511" t="e">
        <f>VLOOKUP(A511,'[1]2.4.1 &amp; 2.4.3'!$A$3:$H$273,8,0)</f>
        <v>#N/A</v>
      </c>
      <c r="J511" s="6" t="s">
        <v>18</v>
      </c>
      <c r="M511" s="69"/>
      <c r="N511" s="69"/>
    </row>
    <row r="512" spans="1:14" x14ac:dyDescent="0.25">
      <c r="A512" s="12" t="s">
        <v>125</v>
      </c>
      <c r="B512" s="12" t="s">
        <v>126</v>
      </c>
      <c r="C512" s="13" t="s">
        <v>30</v>
      </c>
      <c r="D512" s="12" t="s">
        <v>99</v>
      </c>
      <c r="E512" s="5" t="s">
        <v>15</v>
      </c>
      <c r="F512" t="str">
        <f>VLOOKUP(A512,'[1]2.4.1 &amp; 2.4.3'!$A$3:$H$273,6,0)</f>
        <v>2009-10</v>
      </c>
      <c r="G512" s="64">
        <f>VLOOKUP(A512,'[1]2.4.1 &amp; 2.4.3'!$A$3:$H$273,7,0)</f>
        <v>12</v>
      </c>
      <c r="H512" s="64">
        <f t="shared" si="3"/>
        <v>9</v>
      </c>
      <c r="I512" t="str">
        <f>VLOOKUP(A512,'[1]2.4.1 &amp; 2.4.3'!$A$3:$H$273,8,0)</f>
        <v>Yes</v>
      </c>
      <c r="J512" s="6" t="s">
        <v>24</v>
      </c>
      <c r="M512" s="69"/>
      <c r="N512" s="69"/>
    </row>
    <row r="513" spans="1:14" x14ac:dyDescent="0.25">
      <c r="A513" s="12" t="s">
        <v>127</v>
      </c>
      <c r="B513" s="12" t="s">
        <v>128</v>
      </c>
      <c r="C513" s="13" t="s">
        <v>102</v>
      </c>
      <c r="D513" s="12" t="s">
        <v>99</v>
      </c>
      <c r="E513" s="5" t="s">
        <v>15</v>
      </c>
      <c r="F513" t="str">
        <f>VLOOKUP(A513,'[1]2.4.1 &amp; 2.4.3'!$A$3:$H$273,6,0)</f>
        <v>2009-10</v>
      </c>
      <c r="G513" s="64">
        <f>VLOOKUP(A513,'[1]2.4.1 &amp; 2.4.3'!$A$3:$H$273,7,0)</f>
        <v>12</v>
      </c>
      <c r="H513" s="64">
        <f t="shared" si="3"/>
        <v>9</v>
      </c>
      <c r="I513" t="str">
        <f>VLOOKUP(A513,'[1]2.4.1 &amp; 2.4.3'!$A$3:$H$273,8,0)</f>
        <v>Yes</v>
      </c>
      <c r="J513" s="6" t="s">
        <v>24</v>
      </c>
      <c r="M513" s="69"/>
      <c r="N513" s="69"/>
    </row>
    <row r="514" spans="1:14" x14ac:dyDescent="0.25">
      <c r="A514" s="6" t="s">
        <v>322</v>
      </c>
      <c r="B514" s="6" t="s">
        <v>323</v>
      </c>
      <c r="C514" s="7" t="s">
        <v>102</v>
      </c>
      <c r="D514" s="6" t="s">
        <v>35</v>
      </c>
      <c r="E514" s="5" t="s">
        <v>15</v>
      </c>
      <c r="F514" t="str">
        <f>VLOOKUP(A514,'[1]2.4.1 &amp; 2.4.3'!$A$3:$H$273,6,0)</f>
        <v>2014-15</v>
      </c>
      <c r="G514" s="64">
        <f>VLOOKUP(A514,'[1]2.4.1 &amp; 2.4.3'!$A$3:$H$273,7,0)</f>
        <v>5</v>
      </c>
      <c r="H514" s="64">
        <f t="shared" si="3"/>
        <v>2</v>
      </c>
      <c r="I514" t="str">
        <f>VLOOKUP(A514,'[1]2.4.1 &amp; 2.4.3'!$A$3:$H$273,8,0)</f>
        <v>2018-19</v>
      </c>
      <c r="J514" s="6" t="s">
        <v>18</v>
      </c>
      <c r="M514" s="69"/>
      <c r="N514" s="69"/>
    </row>
    <row r="515" spans="1:14" x14ac:dyDescent="0.25">
      <c r="A515" s="6" t="s">
        <v>129</v>
      </c>
      <c r="B515" s="6" t="s">
        <v>130</v>
      </c>
      <c r="C515" s="7" t="s">
        <v>88</v>
      </c>
      <c r="D515" s="12" t="s">
        <v>27</v>
      </c>
      <c r="E515" s="5" t="s">
        <v>15</v>
      </c>
      <c r="F515" t="str">
        <f>VLOOKUP(A515,'[1]2.4.1 &amp; 2.4.3'!$A$3:$H$273,6,0)</f>
        <v>2014-15</v>
      </c>
      <c r="G515" s="64">
        <f>VLOOKUP(A515,'[1]2.4.1 &amp; 2.4.3'!$A$3:$H$273,7,0)</f>
        <v>7</v>
      </c>
      <c r="H515" s="64">
        <f t="shared" si="3"/>
        <v>4</v>
      </c>
      <c r="I515" t="str">
        <f>VLOOKUP(A515,'[1]2.4.1 &amp; 2.4.3'!$A$3:$H$273,8,0)</f>
        <v>Yes</v>
      </c>
      <c r="J515" s="6" t="s">
        <v>24</v>
      </c>
      <c r="M515" s="69"/>
      <c r="N515" s="69"/>
    </row>
    <row r="516" spans="1:14" x14ac:dyDescent="0.25">
      <c r="A516" s="6" t="s">
        <v>132</v>
      </c>
      <c r="B516" s="6" t="s">
        <v>133</v>
      </c>
      <c r="C516" s="7" t="s">
        <v>102</v>
      </c>
      <c r="D516" s="6" t="s">
        <v>35</v>
      </c>
      <c r="E516" s="5" t="s">
        <v>15</v>
      </c>
      <c r="F516" t="str">
        <f>VLOOKUP(A516,'[1]2.4.1 &amp; 2.4.3'!$A$3:$H$273,6,0)</f>
        <v>2015-16</v>
      </c>
      <c r="G516" s="64">
        <f>VLOOKUP(A516,'[1]2.4.1 &amp; 2.4.3'!$A$3:$H$273,7,0)</f>
        <v>6</v>
      </c>
      <c r="H516" s="64">
        <f t="shared" si="3"/>
        <v>3</v>
      </c>
      <c r="I516" t="str">
        <f>VLOOKUP(A516,'[1]2.4.1 &amp; 2.4.3'!$A$3:$H$273,8,0)</f>
        <v xml:space="preserve">Yes </v>
      </c>
      <c r="J516" s="6" t="s">
        <v>18</v>
      </c>
      <c r="M516" s="69"/>
      <c r="N516" s="69"/>
    </row>
    <row r="517" spans="1:14" x14ac:dyDescent="0.25">
      <c r="A517" s="6" t="s">
        <v>135</v>
      </c>
      <c r="B517" s="6" t="s">
        <v>136</v>
      </c>
      <c r="C517" s="7" t="s">
        <v>102</v>
      </c>
      <c r="D517" s="6" t="s">
        <v>35</v>
      </c>
      <c r="E517" s="5" t="s">
        <v>15</v>
      </c>
      <c r="F517" t="str">
        <f>VLOOKUP(A517,'[1]2.4.1 &amp; 2.4.3'!$A$3:$H$273,6,0)</f>
        <v>2014-15</v>
      </c>
      <c r="G517" s="64">
        <f>VLOOKUP(A517,'[1]2.4.1 &amp; 2.4.3'!$A$3:$H$273,7,0)</f>
        <v>7</v>
      </c>
      <c r="H517" s="64">
        <f t="shared" si="3"/>
        <v>4</v>
      </c>
      <c r="I517" t="str">
        <f>VLOOKUP(A517,'[1]2.4.1 &amp; 2.4.3'!$A$3:$H$273,8,0)</f>
        <v>Yes</v>
      </c>
      <c r="J517" s="6" t="s">
        <v>24</v>
      </c>
      <c r="M517" s="69"/>
      <c r="N517" s="69"/>
    </row>
    <row r="518" spans="1:14" x14ac:dyDescent="0.25">
      <c r="A518" s="6" t="s">
        <v>137</v>
      </c>
      <c r="B518" s="6" t="s">
        <v>138</v>
      </c>
      <c r="C518" s="7" t="s">
        <v>102</v>
      </c>
      <c r="D518" s="6" t="s">
        <v>14</v>
      </c>
      <c r="E518" s="5" t="s">
        <v>15</v>
      </c>
      <c r="F518" t="str">
        <f>VLOOKUP(A518,'[1]2.4.1 &amp; 2.4.3'!$A$3:$H$273,6,0)</f>
        <v>2014-15</v>
      </c>
      <c r="G518" s="64">
        <f>VLOOKUP(A518,'[1]2.4.1 &amp; 2.4.3'!$A$3:$H$273,7,0)</f>
        <v>7</v>
      </c>
      <c r="H518" s="64">
        <f t="shared" si="3"/>
        <v>4</v>
      </c>
      <c r="I518" t="str">
        <f>VLOOKUP(A518,'[1]2.4.1 &amp; 2.4.3'!$A$3:$H$273,8,0)</f>
        <v>Yes</v>
      </c>
      <c r="J518" s="6" t="s">
        <v>24</v>
      </c>
      <c r="M518" s="69"/>
      <c r="N518" s="69"/>
    </row>
    <row r="519" spans="1:14" x14ac:dyDescent="0.25">
      <c r="A519" s="6" t="s">
        <v>139</v>
      </c>
      <c r="B519" s="6" t="s">
        <v>140</v>
      </c>
      <c r="C519" s="7" t="s">
        <v>102</v>
      </c>
      <c r="D519" s="6" t="s">
        <v>14</v>
      </c>
      <c r="E519" s="5" t="s">
        <v>15</v>
      </c>
      <c r="F519" t="str">
        <f>VLOOKUP(A519,'[1]2.4.1 &amp; 2.4.3'!$A$3:$H$273,6,0)</f>
        <v>2014-15</v>
      </c>
      <c r="G519" s="64">
        <f>VLOOKUP(A519,'[1]2.4.1 &amp; 2.4.3'!$A$3:$H$273,7,0)</f>
        <v>7</v>
      </c>
      <c r="H519" s="64">
        <f t="shared" si="3"/>
        <v>4</v>
      </c>
      <c r="I519" t="str">
        <f>VLOOKUP(A519,'[1]2.4.1 &amp; 2.4.3'!$A$3:$H$273,8,0)</f>
        <v>Yes</v>
      </c>
      <c r="J519" s="6" t="s">
        <v>18</v>
      </c>
      <c r="M519" s="69"/>
      <c r="N519" s="69"/>
    </row>
    <row r="520" spans="1:14" x14ac:dyDescent="0.25">
      <c r="A520" s="12" t="s">
        <v>141</v>
      </c>
      <c r="B520" s="12" t="s">
        <v>142</v>
      </c>
      <c r="C520" s="13" t="s">
        <v>88</v>
      </c>
      <c r="D520" s="12" t="s">
        <v>27</v>
      </c>
      <c r="E520" s="5" t="s">
        <v>15</v>
      </c>
      <c r="F520" t="str">
        <f>VLOOKUP(A520,'[1]2.4.1 &amp; 2.4.3'!$A$3:$H$273,6,0)</f>
        <v>2015-16</v>
      </c>
      <c r="G520" s="64">
        <f>VLOOKUP(A520,'[1]2.4.1 &amp; 2.4.3'!$A$3:$H$273,7,0)</f>
        <v>6</v>
      </c>
      <c r="H520" s="64">
        <f t="shared" si="3"/>
        <v>3</v>
      </c>
      <c r="I520" t="str">
        <f>VLOOKUP(A520,'[1]2.4.1 &amp; 2.4.3'!$A$3:$H$273,8,0)</f>
        <v>Yes</v>
      </c>
      <c r="J520" s="6" t="s">
        <v>24</v>
      </c>
      <c r="M520" s="69"/>
      <c r="N520" s="69"/>
    </row>
    <row r="521" spans="1:14" x14ac:dyDescent="0.25">
      <c r="A521" s="6" t="s">
        <v>143</v>
      </c>
      <c r="B521" s="12" t="s">
        <v>144</v>
      </c>
      <c r="C521" s="7" t="s">
        <v>88</v>
      </c>
      <c r="D521" s="12" t="s">
        <v>27</v>
      </c>
      <c r="E521" s="5" t="s">
        <v>15</v>
      </c>
      <c r="F521" t="str">
        <f>VLOOKUP(A521,'[1]2.4.1 &amp; 2.4.3'!$A$3:$H$273,6,0)</f>
        <v>2014-15</v>
      </c>
      <c r="G521" s="64">
        <f>VLOOKUP(A521,'[1]2.4.1 &amp; 2.4.3'!$A$3:$H$273,7,0)</f>
        <v>7</v>
      </c>
      <c r="H521" s="64">
        <f t="shared" si="3"/>
        <v>4</v>
      </c>
      <c r="I521" t="str">
        <f>VLOOKUP(A521,'[1]2.4.1 &amp; 2.4.3'!$A$3:$H$273,8,0)</f>
        <v>Yes</v>
      </c>
      <c r="J521" s="6" t="s">
        <v>18</v>
      </c>
      <c r="M521" s="69"/>
      <c r="N521" s="69"/>
    </row>
    <row r="522" spans="1:14" x14ac:dyDescent="0.25">
      <c r="A522" s="6" t="s">
        <v>324</v>
      </c>
      <c r="B522" s="7" t="s">
        <v>146</v>
      </c>
      <c r="C522" s="7" t="s">
        <v>102</v>
      </c>
      <c r="D522" s="6" t="s">
        <v>52</v>
      </c>
      <c r="E522" s="5" t="s">
        <v>15</v>
      </c>
      <c r="F522" t="e">
        <f>VLOOKUP(A522,'[1]2.4.1 &amp; 2.4.3'!$A$3:$H$273,6,0)</f>
        <v>#N/A</v>
      </c>
      <c r="G522" s="64" t="e">
        <f>VLOOKUP(A522,'[1]2.4.1 &amp; 2.4.3'!$A$3:$H$273,7,0)</f>
        <v>#N/A</v>
      </c>
      <c r="H522" s="64" t="e">
        <f t="shared" si="3"/>
        <v>#N/A</v>
      </c>
      <c r="I522" t="e">
        <f>VLOOKUP(A522,'[1]2.4.1 &amp; 2.4.3'!$A$3:$H$273,8,0)</f>
        <v>#N/A</v>
      </c>
      <c r="J522" s="6" t="s">
        <v>18</v>
      </c>
      <c r="M522" s="69"/>
      <c r="N522" s="69"/>
    </row>
    <row r="523" spans="1:14" x14ac:dyDescent="0.25">
      <c r="A523" s="6" t="s">
        <v>147</v>
      </c>
      <c r="B523" s="7" t="s">
        <v>148</v>
      </c>
      <c r="C523" s="7" t="s">
        <v>102</v>
      </c>
      <c r="D523" s="6" t="s">
        <v>52</v>
      </c>
      <c r="E523" s="5" t="s">
        <v>15</v>
      </c>
      <c r="F523" t="str">
        <f>VLOOKUP(A523,'[1]2.4.1 &amp; 2.4.3'!$A$3:$H$273,6,0)</f>
        <v>2014-15</v>
      </c>
      <c r="G523" s="64">
        <f>VLOOKUP(A523,'[1]2.4.1 &amp; 2.4.3'!$A$3:$H$273,7,0)</f>
        <v>7</v>
      </c>
      <c r="H523" s="64">
        <f t="shared" si="3"/>
        <v>4</v>
      </c>
      <c r="I523" t="str">
        <f>VLOOKUP(A523,'[1]2.4.1 &amp; 2.4.3'!$A$3:$H$273,8,0)</f>
        <v>2020-21</v>
      </c>
      <c r="J523" s="6" t="s">
        <v>24</v>
      </c>
      <c r="M523" s="69"/>
      <c r="N523" s="69"/>
    </row>
    <row r="524" spans="1:14" x14ac:dyDescent="0.25">
      <c r="A524" s="6" t="s">
        <v>149</v>
      </c>
      <c r="B524" s="7" t="s">
        <v>150</v>
      </c>
      <c r="C524" s="7" t="s">
        <v>102</v>
      </c>
      <c r="D524" s="6" t="s">
        <v>52</v>
      </c>
      <c r="E524" s="5" t="s">
        <v>15</v>
      </c>
      <c r="F524" t="str">
        <f>VLOOKUP(A524,'[1]2.4.1 &amp; 2.4.3'!$A$3:$H$273,6,0)</f>
        <v>2014-15</v>
      </c>
      <c r="G524" s="64">
        <f>VLOOKUP(A524,'[1]2.4.1 &amp; 2.4.3'!$A$3:$H$273,7,0)</f>
        <v>7</v>
      </c>
      <c r="H524" s="64">
        <f t="shared" si="3"/>
        <v>4</v>
      </c>
      <c r="I524" t="str">
        <f>VLOOKUP(A524,'[1]2.4.1 &amp; 2.4.3'!$A$3:$H$273,8,0)</f>
        <v>Yes</v>
      </c>
      <c r="J524" s="6" t="s">
        <v>18</v>
      </c>
      <c r="M524" s="69"/>
      <c r="N524" s="69"/>
    </row>
    <row r="525" spans="1:14" x14ac:dyDescent="0.25">
      <c r="A525" s="6" t="s">
        <v>151</v>
      </c>
      <c r="B525" s="7" t="s">
        <v>152</v>
      </c>
      <c r="C525" s="7" t="s">
        <v>102</v>
      </c>
      <c r="D525" s="6" t="s">
        <v>52</v>
      </c>
      <c r="E525" s="5" t="s">
        <v>15</v>
      </c>
      <c r="F525" t="str">
        <f>VLOOKUP(A525,'[1]2.4.1 &amp; 2.4.3'!$A$3:$H$273,6,0)</f>
        <v>2015-16</v>
      </c>
      <c r="G525" s="64">
        <f>VLOOKUP(A525,'[1]2.4.1 &amp; 2.4.3'!$A$3:$H$273,7,0)</f>
        <v>6</v>
      </c>
      <c r="H525" s="64">
        <f t="shared" si="3"/>
        <v>3</v>
      </c>
      <c r="I525" t="str">
        <f>VLOOKUP(A525,'[1]2.4.1 &amp; 2.4.3'!$A$3:$H$273,8,0)</f>
        <v>Yes</v>
      </c>
      <c r="J525" s="6" t="s">
        <v>18</v>
      </c>
      <c r="M525" s="69"/>
      <c r="N525" s="69"/>
    </row>
    <row r="526" spans="1:14" x14ac:dyDescent="0.25">
      <c r="A526" s="6" t="s">
        <v>153</v>
      </c>
      <c r="B526" s="7" t="s">
        <v>154</v>
      </c>
      <c r="C526" s="7" t="s">
        <v>102</v>
      </c>
      <c r="D526" s="6" t="s">
        <v>52</v>
      </c>
      <c r="E526" s="5" t="s">
        <v>15</v>
      </c>
      <c r="F526" t="str">
        <f>VLOOKUP(A526,'[1]2.4.1 &amp; 2.4.3'!$A$3:$H$273,6,0)</f>
        <v>2015-16</v>
      </c>
      <c r="G526" s="64">
        <f>VLOOKUP(A526,'[1]2.4.1 &amp; 2.4.3'!$A$3:$H$273,7,0)</f>
        <v>6</v>
      </c>
      <c r="H526" s="64">
        <f t="shared" si="3"/>
        <v>3</v>
      </c>
      <c r="I526" t="str">
        <f>VLOOKUP(A526,'[1]2.4.1 &amp; 2.4.3'!$A$3:$H$273,8,0)</f>
        <v>Yes</v>
      </c>
      <c r="J526" s="6" t="s">
        <v>18</v>
      </c>
      <c r="M526" s="69"/>
      <c r="N526" s="69"/>
    </row>
    <row r="527" spans="1:14" x14ac:dyDescent="0.25">
      <c r="A527" s="6" t="s">
        <v>155</v>
      </c>
      <c r="B527" s="7" t="s">
        <v>156</v>
      </c>
      <c r="C527" s="7" t="s">
        <v>102</v>
      </c>
      <c r="D527" s="6" t="s">
        <v>52</v>
      </c>
      <c r="E527" s="5" t="s">
        <v>15</v>
      </c>
      <c r="F527" t="str">
        <f>VLOOKUP(A527,'[1]2.4.1 &amp; 2.4.3'!$A$3:$H$273,6,0)</f>
        <v>2015-16</v>
      </c>
      <c r="G527" s="64">
        <f>VLOOKUP(A527,'[1]2.4.1 &amp; 2.4.3'!$A$3:$H$273,7,0)</f>
        <v>6</v>
      </c>
      <c r="H527" s="64">
        <f t="shared" si="3"/>
        <v>3</v>
      </c>
      <c r="I527" t="str">
        <f>VLOOKUP(A527,'[1]2.4.1 &amp; 2.4.3'!$A$3:$H$273,8,0)</f>
        <v>Yes</v>
      </c>
      <c r="J527" s="6" t="s">
        <v>18</v>
      </c>
      <c r="M527" s="69"/>
      <c r="N527" s="69"/>
    </row>
    <row r="528" spans="1:14" x14ac:dyDescent="0.25">
      <c r="A528" s="6" t="s">
        <v>371</v>
      </c>
      <c r="B528" s="7" t="s">
        <v>372</v>
      </c>
      <c r="C528" s="7" t="s">
        <v>102</v>
      </c>
      <c r="D528" s="6" t="s">
        <v>52</v>
      </c>
      <c r="E528" s="5" t="s">
        <v>15</v>
      </c>
      <c r="F528" t="e">
        <f>VLOOKUP(A528,'[1]2.4.1 &amp; 2.4.3'!$A$3:$H$273,6,0)</f>
        <v>#N/A</v>
      </c>
      <c r="G528" s="64" t="e">
        <f>VLOOKUP(A528,'[1]2.4.1 &amp; 2.4.3'!$A$3:$H$273,7,0)</f>
        <v>#N/A</v>
      </c>
      <c r="H528" s="64" t="e">
        <f t="shared" si="3"/>
        <v>#N/A</v>
      </c>
      <c r="I528" t="e">
        <f>VLOOKUP(A528,'[1]2.4.1 &amp; 2.4.3'!$A$3:$H$273,8,0)</f>
        <v>#N/A</v>
      </c>
      <c r="J528" s="6" t="s">
        <v>24</v>
      </c>
      <c r="M528" s="69"/>
      <c r="N528" s="69"/>
    </row>
    <row r="529" spans="1:14" x14ac:dyDescent="0.25">
      <c r="A529" s="12" t="s">
        <v>157</v>
      </c>
      <c r="B529" s="12" t="s">
        <v>158</v>
      </c>
      <c r="C529" s="7" t="s">
        <v>102</v>
      </c>
      <c r="D529" s="6" t="s">
        <v>95</v>
      </c>
      <c r="E529" s="5" t="s">
        <v>15</v>
      </c>
      <c r="F529" t="str">
        <f>VLOOKUP(A529,'[1]2.4.1 &amp; 2.4.3'!$A$3:$H$273,6,0)</f>
        <v>2014-15</v>
      </c>
      <c r="G529" s="64">
        <f>VLOOKUP(A529,'[1]2.4.1 &amp; 2.4.3'!$A$3:$H$273,7,0)</f>
        <v>6</v>
      </c>
      <c r="H529" s="64">
        <f t="shared" si="3"/>
        <v>3</v>
      </c>
      <c r="I529" t="str">
        <f>VLOOKUP(A529,'[1]2.4.1 &amp; 2.4.3'!$A$3:$H$273,8,0)</f>
        <v>Yes</v>
      </c>
      <c r="J529" s="6" t="s">
        <v>24</v>
      </c>
      <c r="M529" s="69"/>
      <c r="N529" s="69"/>
    </row>
    <row r="530" spans="1:14" x14ac:dyDescent="0.25">
      <c r="A530" s="12" t="s">
        <v>159</v>
      </c>
      <c r="B530" s="12" t="s">
        <v>160</v>
      </c>
      <c r="C530" s="7" t="s">
        <v>102</v>
      </c>
      <c r="D530" s="6" t="s">
        <v>95</v>
      </c>
      <c r="E530" s="5" t="s">
        <v>15</v>
      </c>
      <c r="F530" t="str">
        <f>VLOOKUP(A530,'[1]2.4.1 &amp; 2.4.3'!$A$3:$H$273,6,0)</f>
        <v>2014-15</v>
      </c>
      <c r="G530" s="64">
        <f>VLOOKUP(A530,'[1]2.4.1 &amp; 2.4.3'!$A$3:$H$273,7,0)</f>
        <v>6</v>
      </c>
      <c r="H530" s="64">
        <f t="shared" si="3"/>
        <v>3</v>
      </c>
      <c r="I530" t="str">
        <f>VLOOKUP(A530,'[1]2.4.1 &amp; 2.4.3'!$A$3:$H$273,8,0)</f>
        <v>Yes</v>
      </c>
      <c r="J530" s="6" t="s">
        <v>24</v>
      </c>
      <c r="M530" s="69"/>
      <c r="N530" s="69"/>
    </row>
    <row r="531" spans="1:14" x14ac:dyDescent="0.25">
      <c r="A531" s="12" t="s">
        <v>161</v>
      </c>
      <c r="B531" s="12" t="s">
        <v>162</v>
      </c>
      <c r="C531" s="13" t="s">
        <v>102</v>
      </c>
      <c r="D531" s="6" t="s">
        <v>110</v>
      </c>
      <c r="E531" s="5" t="s">
        <v>15</v>
      </c>
      <c r="F531" t="str">
        <f>VLOOKUP(A531,'[1]2.4.1 &amp; 2.4.3'!$A$3:$H$273,6,0)</f>
        <v>2015-16</v>
      </c>
      <c r="G531" s="64">
        <f>VLOOKUP(A531,'[1]2.4.1 &amp; 2.4.3'!$A$3:$H$273,7,0)</f>
        <v>6</v>
      </c>
      <c r="H531" s="64">
        <f t="shared" si="3"/>
        <v>3</v>
      </c>
      <c r="I531" t="str">
        <f>VLOOKUP(A531,'[1]2.4.1 &amp; 2.4.3'!$A$3:$H$273,8,0)</f>
        <v>Yes</v>
      </c>
      <c r="J531" s="6" t="s">
        <v>24</v>
      </c>
      <c r="M531" s="69"/>
      <c r="N531" s="69"/>
    </row>
    <row r="532" spans="1:14" x14ac:dyDescent="0.25">
      <c r="A532" s="23" t="s">
        <v>163</v>
      </c>
      <c r="B532" s="23" t="s">
        <v>164</v>
      </c>
      <c r="C532" s="24" t="s">
        <v>165</v>
      </c>
      <c r="D532" s="23" t="s">
        <v>22</v>
      </c>
      <c r="E532" s="5" t="s">
        <v>15</v>
      </c>
      <c r="F532" t="str">
        <f>VLOOKUP(A532,'[1]2.4.1 &amp; 2.4.3'!$A$3:$H$273,6,0)</f>
        <v>2015-16</v>
      </c>
      <c r="G532" s="64">
        <f>VLOOKUP(A532,'[1]2.4.1 &amp; 2.4.3'!$A$3:$H$273,7,0)</f>
        <v>6</v>
      </c>
      <c r="H532" s="64">
        <f t="shared" si="3"/>
        <v>3</v>
      </c>
      <c r="I532" t="str">
        <f>VLOOKUP(A532,'[1]2.4.1 &amp; 2.4.3'!$A$3:$H$273,8,0)</f>
        <v>Yes</v>
      </c>
      <c r="J532" s="6" t="s">
        <v>24</v>
      </c>
      <c r="M532" s="69"/>
      <c r="N532" s="69"/>
    </row>
    <row r="533" spans="1:14" x14ac:dyDescent="0.25">
      <c r="A533" s="6" t="s">
        <v>166</v>
      </c>
      <c r="B533" s="6" t="s">
        <v>167</v>
      </c>
      <c r="C533" s="7" t="s">
        <v>102</v>
      </c>
      <c r="D533" s="6" t="s">
        <v>35</v>
      </c>
      <c r="E533" s="5" t="s">
        <v>15</v>
      </c>
      <c r="F533" t="str">
        <f>VLOOKUP(A533,'[1]2.4.1 &amp; 2.4.3'!$A$3:$H$273,6,0)</f>
        <v>2016-17</v>
      </c>
      <c r="G533" s="64">
        <f>VLOOKUP(A533,'[1]2.4.1 &amp; 2.4.3'!$A$3:$H$273,7,0)</f>
        <v>3</v>
      </c>
      <c r="H533" s="64">
        <f t="shared" si="3"/>
        <v>0</v>
      </c>
      <c r="I533" t="str">
        <f>VLOOKUP(A533,'[1]2.4.1 &amp; 2.4.3'!$A$3:$H$273,8,0)</f>
        <v>2019-20</v>
      </c>
      <c r="J533" s="6" t="s">
        <v>18</v>
      </c>
      <c r="M533" s="69"/>
      <c r="N533" s="69"/>
    </row>
    <row r="534" spans="1:14" x14ac:dyDescent="0.25">
      <c r="A534" s="6" t="s">
        <v>169</v>
      </c>
      <c r="B534" s="6" t="s">
        <v>170</v>
      </c>
      <c r="C534" s="7" t="s">
        <v>102</v>
      </c>
      <c r="D534" s="6" t="s">
        <v>35</v>
      </c>
      <c r="E534" s="5" t="s">
        <v>15</v>
      </c>
      <c r="F534" t="str">
        <f>VLOOKUP(A534,'[1]2.4.1 &amp; 2.4.3'!$A$3:$H$273,6,0)</f>
        <v>2015-16</v>
      </c>
      <c r="G534" s="64">
        <f>VLOOKUP(A534,'[1]2.4.1 &amp; 2.4.3'!$A$3:$H$273,7,0)</f>
        <v>6</v>
      </c>
      <c r="H534" s="64">
        <f t="shared" si="3"/>
        <v>3</v>
      </c>
      <c r="I534" t="str">
        <f>VLOOKUP(A534,'[1]2.4.1 &amp; 2.4.3'!$A$3:$H$273,8,0)</f>
        <v>yes</v>
      </c>
      <c r="J534" s="6" t="s">
        <v>18</v>
      </c>
      <c r="M534" s="69"/>
      <c r="N534" s="69"/>
    </row>
    <row r="535" spans="1:14" x14ac:dyDescent="0.25">
      <c r="A535" s="6" t="s">
        <v>325</v>
      </c>
      <c r="B535" s="6" t="s">
        <v>326</v>
      </c>
      <c r="C535" s="7" t="s">
        <v>102</v>
      </c>
      <c r="D535" s="6" t="s">
        <v>35</v>
      </c>
      <c r="E535" s="5" t="s">
        <v>15</v>
      </c>
      <c r="F535" t="str">
        <f>VLOOKUP(A535,'[1]2.4.1 &amp; 2.4.3'!$A$3:$H$273,6,0)</f>
        <v>2016-17</v>
      </c>
      <c r="G535" s="64">
        <f>VLOOKUP(A535,'[1]2.4.1 &amp; 2.4.3'!$A$3:$H$273,7,0)</f>
        <v>3</v>
      </c>
      <c r="H535" s="64">
        <f t="shared" si="3"/>
        <v>0</v>
      </c>
      <c r="I535" t="str">
        <f>VLOOKUP(A535,'[1]2.4.1 &amp; 2.4.3'!$A$3:$H$273,8,0)</f>
        <v>2018-19</v>
      </c>
      <c r="J535" s="6" t="s">
        <v>18</v>
      </c>
      <c r="M535" s="69"/>
      <c r="N535" s="69"/>
    </row>
    <row r="536" spans="1:14" x14ac:dyDescent="0.25">
      <c r="A536" s="6" t="s">
        <v>171</v>
      </c>
      <c r="B536" s="6" t="s">
        <v>172</v>
      </c>
      <c r="C536" s="7" t="s">
        <v>30</v>
      </c>
      <c r="D536" s="6" t="s">
        <v>14</v>
      </c>
      <c r="E536" s="5" t="s">
        <v>15</v>
      </c>
      <c r="F536" t="str">
        <f>VLOOKUP(A536,'[1]2.4.1 &amp; 2.4.3'!$A$3:$H$273,6,0)</f>
        <v>2015-16</v>
      </c>
      <c r="G536" s="64">
        <f>VLOOKUP(A536,'[1]2.4.1 &amp; 2.4.3'!$A$3:$H$273,7,0)</f>
        <v>6</v>
      </c>
      <c r="H536" s="64">
        <f t="shared" si="3"/>
        <v>3</v>
      </c>
      <c r="I536" t="str">
        <f>VLOOKUP(A536,'[1]2.4.1 &amp; 2.4.3'!$A$3:$H$273,8,0)</f>
        <v>Yes</v>
      </c>
      <c r="J536" s="6" t="s">
        <v>24</v>
      </c>
      <c r="M536" s="69"/>
      <c r="N536" s="69"/>
    </row>
    <row r="537" spans="1:14" x14ac:dyDescent="0.25">
      <c r="A537" s="6" t="s">
        <v>173</v>
      </c>
      <c r="B537" s="6" t="s">
        <v>174</v>
      </c>
      <c r="C537" s="7" t="s">
        <v>13</v>
      </c>
      <c r="D537" s="6" t="s">
        <v>14</v>
      </c>
      <c r="E537" s="5" t="s">
        <v>15</v>
      </c>
      <c r="F537" t="str">
        <f>VLOOKUP(A537,'[1]2.4.1 &amp; 2.4.3'!$A$3:$H$273,6,0)</f>
        <v>2016-17</v>
      </c>
      <c r="G537" s="64">
        <f>VLOOKUP(A537,'[1]2.4.1 &amp; 2.4.3'!$A$3:$H$273,7,0)</f>
        <v>5</v>
      </c>
      <c r="H537" s="64">
        <f t="shared" si="3"/>
        <v>2</v>
      </c>
      <c r="I537" t="str">
        <f>VLOOKUP(A537,'[1]2.4.1 &amp; 2.4.3'!$A$3:$H$273,8,0)</f>
        <v>Yes</v>
      </c>
      <c r="J537" s="6" t="s">
        <v>24</v>
      </c>
      <c r="M537" s="69"/>
      <c r="N537" s="69"/>
    </row>
    <row r="538" spans="1:14" x14ac:dyDescent="0.25">
      <c r="A538" s="6" t="s">
        <v>175</v>
      </c>
      <c r="B538" s="6" t="s">
        <v>176</v>
      </c>
      <c r="C538" s="7" t="s">
        <v>102</v>
      </c>
      <c r="D538" s="6" t="s">
        <v>14</v>
      </c>
      <c r="E538" s="5" t="s">
        <v>15</v>
      </c>
      <c r="F538" t="str">
        <f>VLOOKUP(A538,'[1]2.4.1 &amp; 2.4.3'!$A$3:$H$273,6,0)</f>
        <v>2015-16</v>
      </c>
      <c r="G538" s="64">
        <f>VLOOKUP(A538,'[1]2.4.1 &amp; 2.4.3'!$A$3:$H$273,7,0)</f>
        <v>6</v>
      </c>
      <c r="H538" s="64">
        <f t="shared" ref="H538:H601" si="4">G538-3</f>
        <v>3</v>
      </c>
      <c r="I538" t="str">
        <f>VLOOKUP(A538,'[1]2.4.1 &amp; 2.4.3'!$A$3:$H$273,8,0)</f>
        <v>Yes</v>
      </c>
      <c r="J538" s="6" t="s">
        <v>24</v>
      </c>
      <c r="M538" s="69"/>
      <c r="N538" s="69"/>
    </row>
    <row r="539" spans="1:14" x14ac:dyDescent="0.25">
      <c r="A539" s="6" t="s">
        <v>177</v>
      </c>
      <c r="B539" s="6" t="s">
        <v>178</v>
      </c>
      <c r="C539" s="7" t="s">
        <v>102</v>
      </c>
      <c r="D539" s="6" t="s">
        <v>14</v>
      </c>
      <c r="E539" s="5" t="s">
        <v>15</v>
      </c>
      <c r="F539" t="str">
        <f>VLOOKUP(A539,'[1]2.4.1 &amp; 2.4.3'!$A$3:$H$273,6,0)</f>
        <v>2015-16</v>
      </c>
      <c r="G539" s="64">
        <f>VLOOKUP(A539,'[1]2.4.1 &amp; 2.4.3'!$A$3:$H$273,7,0)</f>
        <v>6</v>
      </c>
      <c r="H539" s="64">
        <f t="shared" si="4"/>
        <v>3</v>
      </c>
      <c r="I539" t="str">
        <f>VLOOKUP(A539,'[1]2.4.1 &amp; 2.4.3'!$A$3:$H$273,8,0)</f>
        <v>Yes</v>
      </c>
      <c r="J539" s="6" t="s">
        <v>24</v>
      </c>
      <c r="M539" s="69"/>
      <c r="N539" s="69"/>
    </row>
    <row r="540" spans="1:14" x14ac:dyDescent="0.25">
      <c r="A540" s="7" t="s">
        <v>179</v>
      </c>
      <c r="B540" s="6" t="s">
        <v>180</v>
      </c>
      <c r="C540" s="7" t="s">
        <v>102</v>
      </c>
      <c r="D540" s="6" t="s">
        <v>14</v>
      </c>
      <c r="E540" s="5" t="s">
        <v>15</v>
      </c>
      <c r="F540" t="e">
        <f>VLOOKUP(A540,'[1]2.4.1 &amp; 2.4.3'!$A$3:$H$273,6,0)</f>
        <v>#N/A</v>
      </c>
      <c r="G540" s="64" t="e">
        <f>VLOOKUP(A540,'[1]2.4.1 &amp; 2.4.3'!$A$3:$H$273,7,0)</f>
        <v>#N/A</v>
      </c>
      <c r="H540" s="64" t="e">
        <f t="shared" si="4"/>
        <v>#N/A</v>
      </c>
      <c r="I540" t="e">
        <f>VLOOKUP(A540,'[1]2.4.1 &amp; 2.4.3'!$A$3:$H$273,8,0)</f>
        <v>#N/A</v>
      </c>
      <c r="J540" s="6" t="s">
        <v>18</v>
      </c>
      <c r="M540" s="69"/>
      <c r="N540" s="69"/>
    </row>
    <row r="541" spans="1:14" x14ac:dyDescent="0.25">
      <c r="A541" s="6" t="s">
        <v>181</v>
      </c>
      <c r="B541" s="6" t="s">
        <v>182</v>
      </c>
      <c r="C541" s="7" t="s">
        <v>102</v>
      </c>
      <c r="D541" s="12" t="s">
        <v>27</v>
      </c>
      <c r="E541" s="5" t="s">
        <v>15</v>
      </c>
      <c r="F541" t="str">
        <f>VLOOKUP(A541,'[1]2.4.1 &amp; 2.4.3'!$A$3:$H$273,6,0)</f>
        <v>2016-17</v>
      </c>
      <c r="G541" s="64">
        <f>VLOOKUP(A541,'[1]2.4.1 &amp; 2.4.3'!$A$3:$H$273,7,0)</f>
        <v>5</v>
      </c>
      <c r="H541" s="64">
        <f t="shared" si="4"/>
        <v>2</v>
      </c>
      <c r="I541" t="str">
        <f>VLOOKUP(A541,'[1]2.4.1 &amp; 2.4.3'!$A$3:$H$273,8,0)</f>
        <v>Yes</v>
      </c>
      <c r="J541" s="6" t="s">
        <v>24</v>
      </c>
      <c r="M541" s="69"/>
      <c r="N541" s="69"/>
    </row>
    <row r="542" spans="1:14" x14ac:dyDescent="0.25">
      <c r="A542" s="13" t="s">
        <v>183</v>
      </c>
      <c r="B542" s="13" t="s">
        <v>184</v>
      </c>
      <c r="C542" s="13" t="s">
        <v>13</v>
      </c>
      <c r="D542" s="6" t="s">
        <v>31</v>
      </c>
      <c r="E542" s="5" t="s">
        <v>15</v>
      </c>
      <c r="F542" t="str">
        <f>VLOOKUP(A542,'[1]2.4.1 &amp; 2.4.3'!$A$3:$H$273,6,0)</f>
        <v>2016-17</v>
      </c>
      <c r="G542" s="64">
        <f>VLOOKUP(A542,'[1]2.4.1 &amp; 2.4.3'!$A$3:$H$273,7,0)</f>
        <v>3</v>
      </c>
      <c r="H542" s="64">
        <f t="shared" si="4"/>
        <v>0</v>
      </c>
      <c r="I542" t="str">
        <f>VLOOKUP(A542,'[1]2.4.1 &amp; 2.4.3'!$A$3:$H$273,8,0)</f>
        <v>2019-20</v>
      </c>
      <c r="J542" s="6" t="s">
        <v>24</v>
      </c>
      <c r="M542" s="69"/>
      <c r="N542" s="69"/>
    </row>
    <row r="543" spans="1:14" x14ac:dyDescent="0.25">
      <c r="A543" s="13" t="s">
        <v>185</v>
      </c>
      <c r="B543" s="13" t="s">
        <v>186</v>
      </c>
      <c r="C543" s="13" t="s">
        <v>102</v>
      </c>
      <c r="D543" s="6" t="s">
        <v>31</v>
      </c>
      <c r="E543" s="5" t="s">
        <v>15</v>
      </c>
      <c r="F543" t="e">
        <f>VLOOKUP(A543,'[1]2.4.1 &amp; 2.4.3'!$A$3:$H$273,6,0)</f>
        <v>#N/A</v>
      </c>
      <c r="G543" s="64" t="e">
        <f>VLOOKUP(A543,'[1]2.4.1 &amp; 2.4.3'!$A$3:$H$273,7,0)</f>
        <v>#N/A</v>
      </c>
      <c r="H543" s="64" t="e">
        <f t="shared" si="4"/>
        <v>#N/A</v>
      </c>
      <c r="I543" t="e">
        <f>VLOOKUP(A543,'[1]2.4.1 &amp; 2.4.3'!$A$3:$H$273,8,0)</f>
        <v>#N/A</v>
      </c>
      <c r="J543" s="6" t="s">
        <v>18</v>
      </c>
      <c r="M543" s="69"/>
      <c r="N543" s="69"/>
    </row>
    <row r="544" spans="1:14" x14ac:dyDescent="0.25">
      <c r="A544" s="13" t="s">
        <v>373</v>
      </c>
      <c r="B544" s="13" t="s">
        <v>374</v>
      </c>
      <c r="C544" s="13" t="s">
        <v>102</v>
      </c>
      <c r="D544" s="6" t="s">
        <v>31</v>
      </c>
      <c r="E544" s="5" t="s">
        <v>15</v>
      </c>
      <c r="F544" t="str">
        <f>VLOOKUP(A544,'[1]2.4.1 &amp; 2.4.3'!$A$3:$H$273,6,0)</f>
        <v>2015-16</v>
      </c>
      <c r="G544" s="64">
        <f>VLOOKUP(A544,'[1]2.4.1 &amp; 2.4.3'!$A$3:$H$273,7,0)</f>
        <v>2</v>
      </c>
      <c r="H544" s="64">
        <f t="shared" si="4"/>
        <v>-1</v>
      </c>
      <c r="I544" t="str">
        <f>VLOOKUP(A544,'[1]2.4.1 &amp; 2.4.3'!$A$3:$H$273,8,0)</f>
        <v>2017-18</v>
      </c>
      <c r="J544" s="6" t="s">
        <v>24</v>
      </c>
      <c r="M544" s="69"/>
      <c r="N544" s="69"/>
    </row>
    <row r="545" spans="1:14" x14ac:dyDescent="0.25">
      <c r="A545" s="13" t="s">
        <v>187</v>
      </c>
      <c r="B545" s="13" t="s">
        <v>188</v>
      </c>
      <c r="C545" s="13" t="s">
        <v>102</v>
      </c>
      <c r="D545" s="6" t="s">
        <v>31</v>
      </c>
      <c r="E545" s="5" t="s">
        <v>15</v>
      </c>
      <c r="F545" t="str">
        <f>VLOOKUP(A545,'[1]2.4.1 &amp; 2.4.3'!$A$3:$H$273,6,0)</f>
        <v>2015-16</v>
      </c>
      <c r="G545" s="64">
        <f>VLOOKUP(A545,'[1]2.4.1 &amp; 2.4.3'!$A$3:$H$273,7,0)</f>
        <v>5</v>
      </c>
      <c r="H545" s="64">
        <f t="shared" si="4"/>
        <v>2</v>
      </c>
      <c r="I545" t="str">
        <f>VLOOKUP(A545,'[1]2.4.1 &amp; 2.4.3'!$A$3:$H$273,8,0)</f>
        <v>Yes</v>
      </c>
      <c r="J545" s="6" t="s">
        <v>18</v>
      </c>
      <c r="M545" s="69"/>
      <c r="N545" s="69"/>
    </row>
    <row r="546" spans="1:14" x14ac:dyDescent="0.25">
      <c r="A546" s="13" t="s">
        <v>327</v>
      </c>
      <c r="B546" s="13" t="s">
        <v>328</v>
      </c>
      <c r="C546" s="13" t="s">
        <v>102</v>
      </c>
      <c r="D546" s="6" t="s">
        <v>31</v>
      </c>
      <c r="E546" s="5" t="s">
        <v>15</v>
      </c>
      <c r="F546" t="str">
        <f>VLOOKUP(A546,'[1]2.4.1 &amp; 2.4.3'!$A$3:$H$273,6,0)</f>
        <v>2016--17</v>
      </c>
      <c r="G546" s="64">
        <f>VLOOKUP(A546,'[1]2.4.1 &amp; 2.4.3'!$A$3:$H$273,7,0)</f>
        <v>3</v>
      </c>
      <c r="H546" s="64">
        <f t="shared" si="4"/>
        <v>0</v>
      </c>
      <c r="I546" t="str">
        <f>VLOOKUP(A546,'[1]2.4.1 &amp; 2.4.3'!$A$3:$H$273,8,0)</f>
        <v>2018-19</v>
      </c>
      <c r="J546" s="6" t="s">
        <v>24</v>
      </c>
      <c r="M546" s="69"/>
      <c r="N546" s="69"/>
    </row>
    <row r="547" spans="1:14" x14ac:dyDescent="0.25">
      <c r="A547" s="12" t="s">
        <v>189</v>
      </c>
      <c r="B547" s="7" t="s">
        <v>190</v>
      </c>
      <c r="C547" s="7" t="s">
        <v>30</v>
      </c>
      <c r="D547" s="6" t="s">
        <v>52</v>
      </c>
      <c r="E547" s="5" t="s">
        <v>15</v>
      </c>
      <c r="F547" t="str">
        <f>VLOOKUP(A547,'[1]2.4.1 &amp; 2.4.3'!$A$3:$H$273,6,0)</f>
        <v>2015-16</v>
      </c>
      <c r="G547" s="64">
        <f>VLOOKUP(A547,'[1]2.4.1 &amp; 2.4.3'!$A$3:$H$273,7,0)</f>
        <v>5</v>
      </c>
      <c r="H547" s="64">
        <f t="shared" si="4"/>
        <v>2</v>
      </c>
      <c r="I547" t="str">
        <f>VLOOKUP(A547,'[1]2.4.1 &amp; 2.4.3'!$A$3:$H$273,8,0)</f>
        <v>Yes</v>
      </c>
      <c r="J547" s="6" t="s">
        <v>24</v>
      </c>
      <c r="M547" s="69"/>
      <c r="N547" s="69"/>
    </row>
    <row r="548" spans="1:14" x14ac:dyDescent="0.25">
      <c r="A548" s="6" t="s">
        <v>375</v>
      </c>
      <c r="B548" s="7" t="s">
        <v>281</v>
      </c>
      <c r="C548" s="7" t="s">
        <v>102</v>
      </c>
      <c r="D548" s="6" t="s">
        <v>52</v>
      </c>
      <c r="E548" s="5" t="s">
        <v>15</v>
      </c>
      <c r="F548" t="e">
        <f>VLOOKUP(A548,'[1]2.4.1 &amp; 2.4.3'!$A$3:$H$273,6,0)</f>
        <v>#N/A</v>
      </c>
      <c r="G548" s="64" t="e">
        <f>VLOOKUP(A548,'[1]2.4.1 &amp; 2.4.3'!$A$3:$H$273,7,0)</f>
        <v>#N/A</v>
      </c>
      <c r="H548" s="64" t="e">
        <f t="shared" si="4"/>
        <v>#N/A</v>
      </c>
      <c r="I548" t="e">
        <f>VLOOKUP(A548,'[1]2.4.1 &amp; 2.4.3'!$A$3:$H$273,8,0)</f>
        <v>#N/A</v>
      </c>
      <c r="J548" s="6" t="s">
        <v>24</v>
      </c>
      <c r="M548" s="69"/>
      <c r="N548" s="69"/>
    </row>
    <row r="549" spans="1:14" x14ac:dyDescent="0.25">
      <c r="A549" s="30" t="s">
        <v>191</v>
      </c>
      <c r="B549" s="31" t="s">
        <v>192</v>
      </c>
      <c r="C549" s="31" t="s">
        <v>102</v>
      </c>
      <c r="D549" s="30" t="s">
        <v>52</v>
      </c>
      <c r="E549" s="5" t="s">
        <v>15</v>
      </c>
      <c r="F549" t="str">
        <f>VLOOKUP(A549,'[1]2.4.1 &amp; 2.4.3'!$A$3:$H$273,6,0)</f>
        <v>2016-17</v>
      </c>
      <c r="G549" s="64">
        <f>VLOOKUP(A549,'[1]2.4.1 &amp; 2.4.3'!$A$3:$H$273,7,0)</f>
        <v>5</v>
      </c>
      <c r="H549" s="64">
        <f t="shared" si="4"/>
        <v>2</v>
      </c>
      <c r="I549" t="str">
        <f>VLOOKUP(A549,'[1]2.4.1 &amp; 2.4.3'!$A$3:$H$273,8,0)</f>
        <v>Yes</v>
      </c>
      <c r="J549" s="30" t="s">
        <v>18</v>
      </c>
      <c r="M549" s="69"/>
      <c r="N549" s="69"/>
    </row>
    <row r="550" spans="1:14" x14ac:dyDescent="0.25">
      <c r="A550" s="12" t="s">
        <v>193</v>
      </c>
      <c r="B550" s="12" t="s">
        <v>194</v>
      </c>
      <c r="C550" s="13" t="s">
        <v>102</v>
      </c>
      <c r="D550" s="12" t="s">
        <v>195</v>
      </c>
      <c r="E550" s="5" t="s">
        <v>15</v>
      </c>
      <c r="F550" t="str">
        <f>VLOOKUP(A550,'[1]2.4.1 &amp; 2.4.3'!$A$3:$H$273,6,0)</f>
        <v>2015-16</v>
      </c>
      <c r="G550" s="64">
        <f>VLOOKUP(A550,'[1]2.4.1 &amp; 2.4.3'!$A$3:$H$273,7,0)</f>
        <v>6</v>
      </c>
      <c r="H550" s="64">
        <f t="shared" si="4"/>
        <v>3</v>
      </c>
      <c r="I550" t="str">
        <f>VLOOKUP(A550,'[1]2.4.1 &amp; 2.4.3'!$A$3:$H$273,8,0)</f>
        <v>Yes</v>
      </c>
      <c r="J550" s="6" t="s">
        <v>24</v>
      </c>
      <c r="M550" s="69"/>
      <c r="N550" s="69"/>
    </row>
    <row r="551" spans="1:14" x14ac:dyDescent="0.25">
      <c r="A551" s="13" t="s">
        <v>196</v>
      </c>
      <c r="B551" s="13" t="s">
        <v>197</v>
      </c>
      <c r="C551" s="13" t="s">
        <v>102</v>
      </c>
      <c r="D551" s="13" t="s">
        <v>99</v>
      </c>
      <c r="E551" s="5" t="s">
        <v>15</v>
      </c>
      <c r="F551" t="str">
        <f>VLOOKUP(A551,'[1]2.4.1 &amp; 2.4.3'!$A$3:$H$273,6,0)</f>
        <v>2015-16</v>
      </c>
      <c r="G551" s="64">
        <f>VLOOKUP(A551,'[1]2.4.1 &amp; 2.4.3'!$A$3:$H$273,7,0)</f>
        <v>6</v>
      </c>
      <c r="H551" s="64">
        <f t="shared" si="4"/>
        <v>3</v>
      </c>
      <c r="I551" t="str">
        <f>VLOOKUP(A551,'[1]2.4.1 &amp; 2.4.3'!$A$3:$H$273,8,0)</f>
        <v>Yes</v>
      </c>
      <c r="J551" s="6" t="s">
        <v>24</v>
      </c>
      <c r="M551" s="69"/>
      <c r="N551" s="69"/>
    </row>
    <row r="552" spans="1:14" x14ac:dyDescent="0.25">
      <c r="A552" s="12" t="s">
        <v>198</v>
      </c>
      <c r="B552" s="12" t="s">
        <v>199</v>
      </c>
      <c r="C552" s="7" t="s">
        <v>102</v>
      </c>
      <c r="D552" s="6" t="s">
        <v>95</v>
      </c>
      <c r="E552" s="5" t="s">
        <v>15</v>
      </c>
      <c r="F552" t="str">
        <f>VLOOKUP(A552,'[1]2.4.1 &amp; 2.4.3'!$A$3:$H$273,6,0)</f>
        <v>2015-16</v>
      </c>
      <c r="G552" s="64">
        <f>VLOOKUP(A552,'[1]2.4.1 &amp; 2.4.3'!$A$3:$H$273,7,0)</f>
        <v>6</v>
      </c>
      <c r="H552" s="64">
        <f t="shared" si="4"/>
        <v>3</v>
      </c>
      <c r="I552" t="str">
        <f>VLOOKUP(A552,'[1]2.4.1 &amp; 2.4.3'!$A$3:$H$273,8,0)</f>
        <v>Yes</v>
      </c>
      <c r="J552" s="6" t="s">
        <v>24</v>
      </c>
      <c r="M552" s="69"/>
      <c r="N552" s="69"/>
    </row>
    <row r="553" spans="1:14" x14ac:dyDescent="0.25">
      <c r="A553" s="23" t="s">
        <v>200</v>
      </c>
      <c r="B553" s="23" t="s">
        <v>201</v>
      </c>
      <c r="C553" s="24" t="s">
        <v>165</v>
      </c>
      <c r="D553" s="23" t="s">
        <v>22</v>
      </c>
      <c r="E553" s="5" t="s">
        <v>15</v>
      </c>
      <c r="F553" t="str">
        <f>VLOOKUP(A553,'[1]2.4.1 &amp; 2.4.3'!$A$3:$H$273,6,0)</f>
        <v>2015-16</v>
      </c>
      <c r="G553" s="64">
        <f>VLOOKUP(A553,'[1]2.4.1 &amp; 2.4.3'!$A$3:$H$273,7,0)</f>
        <v>6</v>
      </c>
      <c r="H553" s="64">
        <f t="shared" si="4"/>
        <v>3</v>
      </c>
      <c r="I553" t="str">
        <f>VLOOKUP(A553,'[1]2.4.1 &amp; 2.4.3'!$A$3:$H$273,8,0)</f>
        <v>Yes</v>
      </c>
      <c r="J553" s="6" t="s">
        <v>24</v>
      </c>
      <c r="M553" s="69"/>
      <c r="N553" s="69"/>
    </row>
    <row r="554" spans="1:14" x14ac:dyDescent="0.25">
      <c r="A554" s="6" t="s">
        <v>202</v>
      </c>
      <c r="B554" s="6" t="s">
        <v>203</v>
      </c>
      <c r="C554" s="7" t="s">
        <v>102</v>
      </c>
      <c r="D554" s="6" t="s">
        <v>35</v>
      </c>
      <c r="E554" s="5" t="s">
        <v>15</v>
      </c>
      <c r="F554" t="str">
        <f>VLOOKUP(A554,'[1]2.4.1 &amp; 2.4.3'!$A$3:$H$273,6,0)</f>
        <v>2017-18</v>
      </c>
      <c r="G554" s="64">
        <f>VLOOKUP(A554,'[1]2.4.1 &amp; 2.4.3'!$A$3:$H$273,7,0)</f>
        <v>4</v>
      </c>
      <c r="H554" s="64">
        <f t="shared" si="4"/>
        <v>1</v>
      </c>
      <c r="I554" t="str">
        <f>VLOOKUP(A554,'[1]2.4.1 &amp; 2.4.3'!$A$3:$H$273,8,0)</f>
        <v xml:space="preserve">Yes </v>
      </c>
      <c r="J554" s="6" t="s">
        <v>24</v>
      </c>
      <c r="M554" s="69"/>
      <c r="N554" s="69"/>
    </row>
    <row r="555" spans="1:14" x14ac:dyDescent="0.25">
      <c r="A555" s="6" t="s">
        <v>205</v>
      </c>
      <c r="B555" s="6" t="s">
        <v>206</v>
      </c>
      <c r="C555" s="7" t="s">
        <v>102</v>
      </c>
      <c r="D555" s="6" t="s">
        <v>35</v>
      </c>
      <c r="E555" s="5" t="s">
        <v>15</v>
      </c>
      <c r="F555" t="str">
        <f>VLOOKUP(A555,'[1]2.4.1 &amp; 2.4.3'!$A$3:$H$273,6,0)</f>
        <v>2017-18</v>
      </c>
      <c r="G555" s="64">
        <f>VLOOKUP(A555,'[1]2.4.1 &amp; 2.4.3'!$A$3:$H$273,7,0)</f>
        <v>4</v>
      </c>
      <c r="H555" s="64">
        <f t="shared" si="4"/>
        <v>1</v>
      </c>
      <c r="I555" t="str">
        <f>VLOOKUP(A555,'[1]2.4.1 &amp; 2.4.3'!$A$3:$H$273,8,0)</f>
        <v>Yes</v>
      </c>
      <c r="J555" s="6" t="s">
        <v>18</v>
      </c>
      <c r="M555" s="69"/>
      <c r="N555" s="69"/>
    </row>
    <row r="556" spans="1:14" x14ac:dyDescent="0.25">
      <c r="A556" s="6" t="s">
        <v>207</v>
      </c>
      <c r="B556" s="6" t="s">
        <v>208</v>
      </c>
      <c r="C556" s="7" t="s">
        <v>102</v>
      </c>
      <c r="D556" s="6" t="s">
        <v>14</v>
      </c>
      <c r="E556" s="5" t="s">
        <v>15</v>
      </c>
      <c r="F556" t="str">
        <f>VLOOKUP(A556,'[1]2.4.1 &amp; 2.4.3'!$A$3:$H$273,6,0)</f>
        <v>2017-18</v>
      </c>
      <c r="G556" s="64">
        <f>VLOOKUP(A556,'[1]2.4.1 &amp; 2.4.3'!$A$3:$H$273,7,0)</f>
        <v>4</v>
      </c>
      <c r="H556" s="64">
        <f t="shared" si="4"/>
        <v>1</v>
      </c>
      <c r="I556" t="str">
        <f>VLOOKUP(A556,'[1]2.4.1 &amp; 2.4.3'!$A$3:$H$273,8,0)</f>
        <v>Yes</v>
      </c>
      <c r="J556" s="6" t="s">
        <v>24</v>
      </c>
      <c r="M556" s="69"/>
      <c r="N556" s="69"/>
    </row>
    <row r="557" spans="1:14" x14ac:dyDescent="0.25">
      <c r="A557" s="12" t="s">
        <v>209</v>
      </c>
      <c r="B557" s="12" t="s">
        <v>210</v>
      </c>
      <c r="C557" s="13" t="s">
        <v>13</v>
      </c>
      <c r="D557" s="12" t="s">
        <v>27</v>
      </c>
      <c r="E557" s="5" t="s">
        <v>15</v>
      </c>
      <c r="F557" t="str">
        <f>VLOOKUP(A557,'[1]2.4.1 &amp; 2.4.3'!$A$3:$H$273,6,0)</f>
        <v>2017-18</v>
      </c>
      <c r="G557" s="64">
        <f>VLOOKUP(A557,'[1]2.4.1 &amp; 2.4.3'!$A$3:$H$273,7,0)</f>
        <v>4</v>
      </c>
      <c r="H557" s="64">
        <f t="shared" si="4"/>
        <v>1</v>
      </c>
      <c r="I557" t="str">
        <f>VLOOKUP(A557,'[1]2.4.1 &amp; 2.4.3'!$A$3:$H$273,8,0)</f>
        <v>Yes</v>
      </c>
      <c r="J557" s="6" t="s">
        <v>24</v>
      </c>
      <c r="M557" s="69"/>
      <c r="N557" s="69"/>
    </row>
    <row r="558" spans="1:14" x14ac:dyDescent="0.25">
      <c r="A558" s="12" t="s">
        <v>211</v>
      </c>
      <c r="B558" s="7" t="s">
        <v>212</v>
      </c>
      <c r="C558" s="7" t="s">
        <v>13</v>
      </c>
      <c r="D558" s="6" t="s">
        <v>52</v>
      </c>
      <c r="E558" s="5" t="s">
        <v>15</v>
      </c>
      <c r="F558" t="str">
        <f>VLOOKUP(A558,'[1]2.4.1 &amp; 2.4.3'!$A$3:$H$273,6,0)</f>
        <v>2017-18</v>
      </c>
      <c r="G558" s="64">
        <f>VLOOKUP(A558,'[1]2.4.1 &amp; 2.4.3'!$A$3:$H$273,7,0)</f>
        <v>4</v>
      </c>
      <c r="H558" s="64">
        <f t="shared" si="4"/>
        <v>1</v>
      </c>
      <c r="I558" t="str">
        <f>VLOOKUP(A558,'[1]2.4.1 &amp; 2.4.3'!$A$3:$H$273,8,0)</f>
        <v>Yes</v>
      </c>
      <c r="J558" s="6" t="s">
        <v>24</v>
      </c>
      <c r="M558" s="69"/>
      <c r="N558" s="69"/>
    </row>
    <row r="559" spans="1:14" x14ac:dyDescent="0.25">
      <c r="A559" s="12" t="s">
        <v>213</v>
      </c>
      <c r="B559" s="7" t="s">
        <v>214</v>
      </c>
      <c r="C559" s="7" t="s">
        <v>13</v>
      </c>
      <c r="D559" s="6" t="s">
        <v>52</v>
      </c>
      <c r="E559" s="5" t="s">
        <v>15</v>
      </c>
      <c r="F559" t="str">
        <f>VLOOKUP(A559,'[1]2.4.1 &amp; 2.4.3'!$A$3:$H$273,6,0)</f>
        <v>2017-18</v>
      </c>
      <c r="G559" s="64">
        <f>VLOOKUP(A559,'[1]2.4.1 &amp; 2.4.3'!$A$3:$H$273,7,0)</f>
        <v>4</v>
      </c>
      <c r="H559" s="64">
        <f t="shared" si="4"/>
        <v>1</v>
      </c>
      <c r="I559" t="str">
        <f>VLOOKUP(A559,'[1]2.4.1 &amp; 2.4.3'!$A$3:$H$273,8,0)</f>
        <v>Yes</v>
      </c>
      <c r="J559" s="6" t="s">
        <v>24</v>
      </c>
      <c r="M559" s="69"/>
      <c r="N559" s="69"/>
    </row>
    <row r="560" spans="1:14" x14ac:dyDescent="0.25">
      <c r="A560" s="12" t="s">
        <v>215</v>
      </c>
      <c r="B560" s="12" t="s">
        <v>216</v>
      </c>
      <c r="C560" s="7" t="s">
        <v>13</v>
      </c>
      <c r="D560" s="6" t="s">
        <v>95</v>
      </c>
      <c r="E560" s="5" t="s">
        <v>15</v>
      </c>
      <c r="F560" t="str">
        <f>VLOOKUP(A560,'[1]2.4.1 &amp; 2.4.3'!$A$3:$H$273,6,0)</f>
        <v>2017-18</v>
      </c>
      <c r="G560" s="64">
        <f>VLOOKUP(A560,'[1]2.4.1 &amp; 2.4.3'!$A$3:$H$273,7,0)</f>
        <v>4</v>
      </c>
      <c r="H560" s="64">
        <f t="shared" si="4"/>
        <v>1</v>
      </c>
      <c r="I560" t="str">
        <f>VLOOKUP(A560,'[1]2.4.1 &amp; 2.4.3'!$A$3:$H$273,8,0)</f>
        <v>Yes</v>
      </c>
      <c r="J560" s="6" t="s">
        <v>24</v>
      </c>
      <c r="M560" s="69"/>
      <c r="N560" s="69"/>
    </row>
    <row r="561" spans="1:14" x14ac:dyDescent="0.25">
      <c r="A561" s="12" t="s">
        <v>217</v>
      </c>
      <c r="B561" s="12" t="s">
        <v>218</v>
      </c>
      <c r="C561" s="13" t="s">
        <v>13</v>
      </c>
      <c r="D561" s="6" t="s">
        <v>110</v>
      </c>
      <c r="E561" s="5" t="s">
        <v>15</v>
      </c>
      <c r="F561" t="str">
        <f>VLOOKUP(A561,'[1]2.4.1 &amp; 2.4.3'!$A$3:$H$273,6,0)</f>
        <v>2017-18</v>
      </c>
      <c r="G561" s="64">
        <f>VLOOKUP(A561,'[1]2.4.1 &amp; 2.4.3'!$A$3:$H$273,7,0)</f>
        <v>4</v>
      </c>
      <c r="H561" s="64">
        <f t="shared" si="4"/>
        <v>1</v>
      </c>
      <c r="I561" t="str">
        <f>VLOOKUP(A561,'[1]2.4.1 &amp; 2.4.3'!$A$3:$H$273,8,0)</f>
        <v>Yes</v>
      </c>
      <c r="J561" s="6" t="s">
        <v>24</v>
      </c>
      <c r="M561" s="69"/>
      <c r="N561" s="69"/>
    </row>
    <row r="562" spans="1:14" x14ac:dyDescent="0.25">
      <c r="A562" s="32" t="s">
        <v>219</v>
      </c>
      <c r="B562" s="32" t="s">
        <v>220</v>
      </c>
      <c r="C562" s="33" t="s">
        <v>13</v>
      </c>
      <c r="D562" s="32" t="s">
        <v>22</v>
      </c>
      <c r="E562" s="5" t="s">
        <v>15</v>
      </c>
      <c r="F562" t="str">
        <f>VLOOKUP(A562,'[1]2.4.1 &amp; 2.4.3'!$A$3:$H$273,6,0)</f>
        <v>2017-18</v>
      </c>
      <c r="G562" s="64">
        <f>VLOOKUP(A562,'[1]2.4.1 &amp; 2.4.3'!$A$3:$H$273,7,0)</f>
        <v>4</v>
      </c>
      <c r="H562" s="64">
        <f t="shared" si="4"/>
        <v>1</v>
      </c>
      <c r="I562" t="str">
        <f>VLOOKUP(A562,'[1]2.4.1 &amp; 2.4.3'!$A$3:$H$273,8,0)</f>
        <v>Yes</v>
      </c>
      <c r="J562" s="6" t="s">
        <v>24</v>
      </c>
      <c r="M562" s="69"/>
      <c r="N562" s="69"/>
    </row>
    <row r="563" spans="1:14" x14ac:dyDescent="0.25">
      <c r="A563" s="36" t="s">
        <v>221</v>
      </c>
      <c r="B563" s="36" t="s">
        <v>222</v>
      </c>
      <c r="C563" s="37" t="s">
        <v>102</v>
      </c>
      <c r="D563" s="36" t="s">
        <v>35</v>
      </c>
      <c r="E563" s="5" t="s">
        <v>15</v>
      </c>
      <c r="F563" t="str">
        <f>VLOOKUP(A563,'[1]2.4.1 &amp; 2.4.3'!$A$3:$H$273,6,0)</f>
        <v>2017-18</v>
      </c>
      <c r="G563" s="64">
        <f>VLOOKUP(A563,'[1]2.4.1 &amp; 2.4.3'!$A$3:$H$273,7,0)</f>
        <v>4</v>
      </c>
      <c r="H563" s="64">
        <f t="shared" si="4"/>
        <v>1</v>
      </c>
      <c r="I563" t="str">
        <f>VLOOKUP(A563,'[1]2.4.1 &amp; 2.4.3'!$A$3:$H$273,8,0)</f>
        <v xml:space="preserve">Yes </v>
      </c>
      <c r="J563" s="6" t="s">
        <v>24</v>
      </c>
      <c r="M563" s="69"/>
      <c r="N563" s="69"/>
    </row>
    <row r="564" spans="1:14" x14ac:dyDescent="0.25">
      <c r="A564" s="36" t="s">
        <v>223</v>
      </c>
      <c r="B564" s="36" t="s">
        <v>224</v>
      </c>
      <c r="C564" s="37" t="s">
        <v>30</v>
      </c>
      <c r="D564" s="36" t="s">
        <v>14</v>
      </c>
      <c r="E564" s="5" t="s">
        <v>15</v>
      </c>
      <c r="F564" t="str">
        <f>VLOOKUP(A564,'[1]2.4.1 &amp; 2.4.3'!$A$3:$H$273,6,0)</f>
        <v>2017-18</v>
      </c>
      <c r="G564" s="64">
        <f>VLOOKUP(A564,'[1]2.4.1 &amp; 2.4.3'!$A$3:$H$273,7,0)</f>
        <v>4</v>
      </c>
      <c r="H564" s="64">
        <f t="shared" si="4"/>
        <v>1</v>
      </c>
      <c r="I564" t="str">
        <f>VLOOKUP(A564,'[1]2.4.1 &amp; 2.4.3'!$A$3:$H$273,8,0)</f>
        <v>Yes</v>
      </c>
      <c r="J564" s="6" t="s">
        <v>24</v>
      </c>
      <c r="M564" s="69"/>
      <c r="N564" s="69"/>
    </row>
    <row r="565" spans="1:14" x14ac:dyDescent="0.25">
      <c r="A565" s="41" t="s">
        <v>225</v>
      </c>
      <c r="B565" s="41" t="s">
        <v>226</v>
      </c>
      <c r="C565" s="42" t="s">
        <v>13</v>
      </c>
      <c r="D565" s="41" t="s">
        <v>195</v>
      </c>
      <c r="E565" s="5" t="s">
        <v>15</v>
      </c>
      <c r="F565" t="str">
        <f>VLOOKUP(A565,'[1]2.4.1 &amp; 2.4.3'!$A$3:$H$273,6,0)</f>
        <v>2017-18</v>
      </c>
      <c r="G565" s="64">
        <f>VLOOKUP(A565,'[1]2.4.1 &amp; 2.4.3'!$A$3:$H$273,7,0)</f>
        <v>3</v>
      </c>
      <c r="H565" s="64">
        <f t="shared" si="4"/>
        <v>0</v>
      </c>
      <c r="I565" t="str">
        <f>VLOOKUP(A565,'[1]2.4.1 &amp; 2.4.3'!$A$3:$H$273,8,0)</f>
        <v>Yes</v>
      </c>
      <c r="J565" s="6" t="s">
        <v>24</v>
      </c>
      <c r="M565" s="69"/>
      <c r="N565" s="69"/>
    </row>
    <row r="566" spans="1:14" x14ac:dyDescent="0.25">
      <c r="A566" s="12" t="s">
        <v>227</v>
      </c>
      <c r="B566" s="12" t="s">
        <v>228</v>
      </c>
      <c r="C566" s="13" t="s">
        <v>102</v>
      </c>
      <c r="D566" s="12" t="s">
        <v>195</v>
      </c>
      <c r="E566" s="5" t="s">
        <v>15</v>
      </c>
      <c r="F566" t="str">
        <f>VLOOKUP(A566,'[1]2.4.1 &amp; 2.4.3'!$A$3:$H$273,6,0)</f>
        <v>2017-18</v>
      </c>
      <c r="G566" s="64">
        <f>VLOOKUP(A566,'[1]2.4.1 &amp; 2.4.3'!$A$3:$H$273,7,0)</f>
        <v>3</v>
      </c>
      <c r="H566" s="64">
        <f t="shared" si="4"/>
        <v>0</v>
      </c>
      <c r="I566" t="str">
        <f>VLOOKUP(A566,'[1]2.4.1 &amp; 2.4.3'!$A$3:$H$273,8,0)</f>
        <v>Yes</v>
      </c>
      <c r="J566" s="6" t="s">
        <v>24</v>
      </c>
      <c r="M566" s="69"/>
      <c r="N566" s="69"/>
    </row>
    <row r="567" spans="1:14" x14ac:dyDescent="0.25">
      <c r="A567" s="12" t="s">
        <v>229</v>
      </c>
      <c r="B567" s="12" t="s">
        <v>230</v>
      </c>
      <c r="C567" s="13" t="s">
        <v>102</v>
      </c>
      <c r="D567" s="12" t="s">
        <v>195</v>
      </c>
      <c r="E567" s="5" t="s">
        <v>15</v>
      </c>
      <c r="F567" t="str">
        <f>VLOOKUP(A567,'[1]2.4.1 &amp; 2.4.3'!$A$3:$H$273,6,0)</f>
        <v>2017-18</v>
      </c>
      <c r="G567" s="64">
        <f>VLOOKUP(A567,'[1]2.4.1 &amp; 2.4.3'!$A$3:$H$273,7,0)</f>
        <v>3</v>
      </c>
      <c r="H567" s="64">
        <f t="shared" si="4"/>
        <v>0</v>
      </c>
      <c r="I567" t="str">
        <f>VLOOKUP(A567,'[1]2.4.1 &amp; 2.4.3'!$A$3:$H$273,8,0)</f>
        <v>Yes</v>
      </c>
      <c r="J567" s="6" t="s">
        <v>24</v>
      </c>
      <c r="M567" s="69"/>
      <c r="N567" s="69"/>
    </row>
    <row r="568" spans="1:14" x14ac:dyDescent="0.25">
      <c r="A568" s="118" t="s">
        <v>376</v>
      </c>
      <c r="B568" s="67" t="s">
        <v>332</v>
      </c>
      <c r="C568" s="67" t="s">
        <v>165</v>
      </c>
      <c r="D568" s="66" t="s">
        <v>31</v>
      </c>
      <c r="E568" s="68" t="s">
        <v>23</v>
      </c>
      <c r="F568" t="str">
        <f>VLOOKUP(A568,'[1]2.4.1 &amp; 2.4.3'!$A$3:$H$273,6,0)</f>
        <v>2017-18</v>
      </c>
      <c r="G568" s="64">
        <f>VLOOKUP(A568,'[1]2.4.1 &amp; 2.4.3'!$A$3:$H$273,7,0)</f>
        <v>2</v>
      </c>
      <c r="H568" s="64">
        <f t="shared" si="4"/>
        <v>-1</v>
      </c>
      <c r="I568" t="str">
        <f>VLOOKUP(A568,'[1]2.4.1 &amp; 2.4.3'!$A$3:$H$273,8,0)</f>
        <v>2018-19</v>
      </c>
      <c r="M568" s="69"/>
      <c r="N568" s="69"/>
    </row>
    <row r="569" spans="1:14" x14ac:dyDescent="0.25">
      <c r="A569" s="124" t="s">
        <v>377</v>
      </c>
      <c r="B569" s="82" t="s">
        <v>330</v>
      </c>
      <c r="C569" s="67" t="s">
        <v>165</v>
      </c>
      <c r="D569" s="83" t="s">
        <v>31</v>
      </c>
      <c r="E569" s="68" t="s">
        <v>23</v>
      </c>
      <c r="F569" t="e">
        <f>VLOOKUP(A569,'[1]2.4.1 &amp; 2.4.3'!$A$3:$H$273,6,0)</f>
        <v>#N/A</v>
      </c>
      <c r="G569" s="64" t="e">
        <f>VLOOKUP(A569,'[1]2.4.1 &amp; 2.4.3'!$A$3:$H$273,7,0)</f>
        <v>#N/A</v>
      </c>
      <c r="H569" s="64" t="e">
        <f t="shared" si="4"/>
        <v>#N/A</v>
      </c>
      <c r="I569" t="e">
        <f>VLOOKUP(A569,'[1]2.4.1 &amp; 2.4.3'!$A$3:$H$273,8,0)</f>
        <v>#N/A</v>
      </c>
      <c r="M569" s="69"/>
      <c r="N569" s="69"/>
    </row>
    <row r="570" spans="1:14" x14ac:dyDescent="0.25">
      <c r="A570" s="118" t="s">
        <v>378</v>
      </c>
      <c r="B570" s="67" t="s">
        <v>335</v>
      </c>
      <c r="C570" s="67" t="s">
        <v>165</v>
      </c>
      <c r="D570" s="66" t="s">
        <v>31</v>
      </c>
      <c r="E570" s="68" t="s">
        <v>23</v>
      </c>
      <c r="F570" t="e">
        <f>VLOOKUP(A570,'[1]2.4.1 &amp; 2.4.3'!$A$3:$H$273,6,0)</f>
        <v>#N/A</v>
      </c>
      <c r="G570" s="64" t="e">
        <f>VLOOKUP(A570,'[1]2.4.1 &amp; 2.4.3'!$A$3:$H$273,7,0)</f>
        <v>#N/A</v>
      </c>
      <c r="H570" s="64" t="e">
        <f t="shared" si="4"/>
        <v>#N/A</v>
      </c>
      <c r="I570" t="e">
        <f>VLOOKUP(A570,'[1]2.4.1 &amp; 2.4.3'!$A$3:$H$273,8,0)</f>
        <v>#N/A</v>
      </c>
      <c r="M570" s="69"/>
      <c r="N570" s="69"/>
    </row>
    <row r="571" spans="1:14" x14ac:dyDescent="0.25">
      <c r="A571" s="118" t="s">
        <v>379</v>
      </c>
      <c r="B571" s="78" t="str">
        <f>VLOOKUP(A571,'[1]2.4.1 &amp; 2.4.3'!$A$3:$H$273,2,0)</f>
        <v>EFMPS3387K</v>
      </c>
      <c r="C571" s="67" t="s">
        <v>165</v>
      </c>
      <c r="D571" s="66" t="s">
        <v>31</v>
      </c>
      <c r="E571" s="68" t="s">
        <v>23</v>
      </c>
      <c r="F571" t="str">
        <f>VLOOKUP(A571,'[1]2.4.1 &amp; 2.4.3'!$A$3:$H$273,6,0)</f>
        <v>2017-18</v>
      </c>
      <c r="G571" s="64">
        <f>VLOOKUP(A571,'[1]2.4.1 &amp; 2.4.3'!$A$3:$H$273,7,0)</f>
        <v>1</v>
      </c>
      <c r="H571" s="64">
        <f t="shared" si="4"/>
        <v>-2</v>
      </c>
      <c r="I571" t="str">
        <f>VLOOKUP(A571,'[1]2.4.1 &amp; 2.4.3'!$A$3:$H$273,8,0)</f>
        <v>2017-18</v>
      </c>
      <c r="M571" s="69"/>
      <c r="N571" s="69"/>
    </row>
    <row r="572" spans="1:14" x14ac:dyDescent="0.25">
      <c r="A572" s="118" t="s">
        <v>380</v>
      </c>
      <c r="B572" s="78" t="str">
        <f>VLOOKUP(A572,'[1]2.4.1 &amp; 2.4.3'!$A$3:$H$273,2,0)</f>
        <v>BCTPA8726M</v>
      </c>
      <c r="C572" s="67" t="s">
        <v>165</v>
      </c>
      <c r="D572" s="66" t="s">
        <v>31</v>
      </c>
      <c r="E572" s="68" t="s">
        <v>23</v>
      </c>
      <c r="F572" t="str">
        <f>VLOOKUP(A572,'[1]2.4.1 &amp; 2.4.3'!$A$3:$H$273,6,0)</f>
        <v>2017-18</v>
      </c>
      <c r="G572" s="64">
        <f>VLOOKUP(A572,'[1]2.4.1 &amp; 2.4.3'!$A$3:$H$273,7,0)</f>
        <v>1</v>
      </c>
      <c r="H572" s="64">
        <f t="shared" si="4"/>
        <v>-2</v>
      </c>
      <c r="I572" t="str">
        <f>VLOOKUP(A572,'[1]2.4.1 &amp; 2.4.3'!$A$3:$H$273,8,0)</f>
        <v>2017-18</v>
      </c>
      <c r="M572" s="69"/>
      <c r="N572" s="69"/>
    </row>
    <row r="573" spans="1:14" x14ac:dyDescent="0.25">
      <c r="A573" s="118" t="s">
        <v>487</v>
      </c>
      <c r="B573" s="78" t="str">
        <f>VLOOKUP(A573,'[1]2.4.1 &amp; 2.4.3'!$A$3:$H$273,2,0)</f>
        <v>EEGPK6603K</v>
      </c>
      <c r="C573" s="67" t="s">
        <v>165</v>
      </c>
      <c r="D573" s="66" t="s">
        <v>31</v>
      </c>
      <c r="E573" s="112" t="s">
        <v>23</v>
      </c>
      <c r="F573" t="str">
        <f>VLOOKUP(A573,'[1]2.4.1 &amp; 2.4.3'!$A$3:$H$273,6,0)</f>
        <v>2017-18</v>
      </c>
      <c r="G573" s="64">
        <f>VLOOKUP(A573,'[1]2.4.1 &amp; 2.4.3'!$A$3:$H$273,7,0)</f>
        <v>1</v>
      </c>
      <c r="H573" s="64">
        <f t="shared" si="4"/>
        <v>-2</v>
      </c>
      <c r="I573" t="str">
        <f>VLOOKUP(A573,'[1]2.4.1 &amp; 2.4.3'!$A$3:$H$273,8,0)</f>
        <v>2017-18</v>
      </c>
      <c r="M573" s="69"/>
      <c r="N573" s="69"/>
    </row>
    <row r="574" spans="1:14" x14ac:dyDescent="0.25">
      <c r="A574" s="118" t="s">
        <v>458</v>
      </c>
      <c r="B574" s="78" t="e">
        <f>VLOOKUP(A574,'[1]2.4.1 &amp; 2.4.3'!$A$3:$H$273,2,0)</f>
        <v>#N/A</v>
      </c>
      <c r="C574" s="67" t="s">
        <v>165</v>
      </c>
      <c r="D574" s="66" t="s">
        <v>31</v>
      </c>
      <c r="E574" s="68" t="s">
        <v>23</v>
      </c>
      <c r="F574" t="e">
        <f>VLOOKUP(A574,'[1]2.4.1 &amp; 2.4.3'!$A$3:$H$273,6,0)</f>
        <v>#N/A</v>
      </c>
      <c r="G574" s="64" t="e">
        <f>VLOOKUP(A574,'[1]2.4.1 &amp; 2.4.3'!$A$3:$H$273,7,0)</f>
        <v>#N/A</v>
      </c>
      <c r="H574" s="64" t="e">
        <f t="shared" si="4"/>
        <v>#N/A</v>
      </c>
      <c r="I574" t="e">
        <f>VLOOKUP(A574,'[1]2.4.1 &amp; 2.4.3'!$A$3:$H$273,8,0)</f>
        <v>#N/A</v>
      </c>
      <c r="J574" t="s">
        <v>24</v>
      </c>
      <c r="M574" s="69"/>
      <c r="N574" s="69"/>
    </row>
    <row r="575" spans="1:14" x14ac:dyDescent="0.25">
      <c r="A575" s="118" t="s">
        <v>381</v>
      </c>
      <c r="B575" s="78" t="str">
        <f>VLOOKUP(A575,'[1]2.4.1 &amp; 2.4.3'!$A$3:$H$273,2,0)</f>
        <v>ALPPG8793C</v>
      </c>
      <c r="C575" s="67" t="s">
        <v>165</v>
      </c>
      <c r="D575" s="66" t="s">
        <v>31</v>
      </c>
      <c r="E575" s="68" t="s">
        <v>23</v>
      </c>
      <c r="F575" t="str">
        <f>VLOOKUP(A575,'[1]2.4.1 &amp; 2.4.3'!$A$3:$H$273,6,0)</f>
        <v>2017-18</v>
      </c>
      <c r="G575" s="64">
        <f>VLOOKUP(A575,'[1]2.4.1 &amp; 2.4.3'!$A$3:$H$273,7,0)</f>
        <v>2</v>
      </c>
      <c r="H575" s="64">
        <f t="shared" si="4"/>
        <v>-1</v>
      </c>
      <c r="I575" t="str">
        <f>VLOOKUP(A575,'[1]2.4.1 &amp; 2.4.3'!$A$3:$H$273,8,0)</f>
        <v>2018-19</v>
      </c>
      <c r="M575" s="69"/>
      <c r="N575" s="69"/>
    </row>
    <row r="576" spans="1:14" x14ac:dyDescent="0.25">
      <c r="A576" s="118" t="s">
        <v>382</v>
      </c>
      <c r="B576" s="78" t="str">
        <f>VLOOKUP(A576,'[1]2.4.1 &amp; 2.4.3'!$A$3:$H$273,2,0)</f>
        <v>NA</v>
      </c>
      <c r="C576" s="67" t="s">
        <v>102</v>
      </c>
      <c r="D576" s="66" t="s">
        <v>195</v>
      </c>
      <c r="E576" s="68" t="s">
        <v>23</v>
      </c>
      <c r="F576" t="str">
        <f>VLOOKUP(A576,'[1]2.4.1 &amp; 2.4.3'!$A$3:$H$273,6,0)</f>
        <v>2017-18</v>
      </c>
      <c r="G576" s="64">
        <f>VLOOKUP(A576,'[1]2.4.1 &amp; 2.4.3'!$A$3:$H$273,7,0)</f>
        <v>1</v>
      </c>
      <c r="H576" s="64">
        <f t="shared" si="4"/>
        <v>-2</v>
      </c>
      <c r="I576" t="str">
        <f>VLOOKUP(A576,'[1]2.4.1 &amp; 2.4.3'!$A$3:$H$273,8,0)</f>
        <v>2017-18</v>
      </c>
      <c r="M576" s="69"/>
      <c r="N576" s="69"/>
    </row>
    <row r="577" spans="1:14" x14ac:dyDescent="0.25">
      <c r="A577" s="118" t="s">
        <v>383</v>
      </c>
      <c r="B577" s="78" t="str">
        <f>VLOOKUP(A577,'[1]2.4.1 &amp; 2.4.3'!$A$3:$H$273,2,0)</f>
        <v>AIQPV4713R</v>
      </c>
      <c r="C577" s="67" t="s">
        <v>102</v>
      </c>
      <c r="D577" s="66" t="s">
        <v>195</v>
      </c>
      <c r="E577" s="68" t="s">
        <v>23</v>
      </c>
      <c r="F577" t="str">
        <f>VLOOKUP(A577,'[1]2.4.1 &amp; 2.4.3'!$A$3:$H$273,6,0)</f>
        <v>2017-18</v>
      </c>
      <c r="G577" s="64">
        <f>VLOOKUP(A577,'[1]2.4.1 &amp; 2.4.3'!$A$3:$H$273,7,0)</f>
        <v>1</v>
      </c>
      <c r="H577" s="64">
        <f t="shared" si="4"/>
        <v>-2</v>
      </c>
      <c r="I577" t="str">
        <f>VLOOKUP(A577,'[1]2.4.1 &amp; 2.4.3'!$A$3:$H$273,8,0)</f>
        <v>2017-18</v>
      </c>
      <c r="J577" s="6" t="s">
        <v>24</v>
      </c>
      <c r="M577" s="69"/>
      <c r="N577" s="69"/>
    </row>
    <row r="578" spans="1:14" x14ac:dyDescent="0.25">
      <c r="A578" s="125" t="s">
        <v>384</v>
      </c>
      <c r="B578" s="78" t="str">
        <f>VLOOKUP(A578,'[1]2.4.1 &amp; 2.4.3'!$A$3:$H$273,2,0)</f>
        <v>EQBPS5172Q</v>
      </c>
      <c r="C578" s="67" t="s">
        <v>102</v>
      </c>
      <c r="D578" s="83" t="s">
        <v>35</v>
      </c>
      <c r="E578" s="5" t="s">
        <v>23</v>
      </c>
      <c r="F578" t="str">
        <f>VLOOKUP(A578,'[1]2.4.1 &amp; 2.4.3'!$A$3:$H$273,6,0)</f>
        <v>2016-17</v>
      </c>
      <c r="G578" s="64">
        <f>VLOOKUP(A578,'[1]2.4.1 &amp; 2.4.3'!$A$3:$H$273,7,0)</f>
        <v>1</v>
      </c>
      <c r="H578" s="64">
        <f t="shared" si="4"/>
        <v>-2</v>
      </c>
      <c r="I578" t="str">
        <f>VLOOKUP(A578,'[1]2.4.1 &amp; 2.4.3'!$A$3:$H$273,8,0)</f>
        <v>2017-18</v>
      </c>
      <c r="J578" t="s">
        <v>18</v>
      </c>
      <c r="K578" s="254" t="s">
        <v>439</v>
      </c>
      <c r="M578" s="69"/>
      <c r="N578" s="69"/>
    </row>
    <row r="579" spans="1:14" x14ac:dyDescent="0.25">
      <c r="A579" s="125" t="s">
        <v>385</v>
      </c>
      <c r="B579" s="78" t="str">
        <f>VLOOKUP(A579,'[1]2.4.1 &amp; 2.4.3'!$A$3:$H$273,2,0)</f>
        <v>CRMPD4149L</v>
      </c>
      <c r="C579" s="67" t="s">
        <v>102</v>
      </c>
      <c r="D579" s="83" t="s">
        <v>35</v>
      </c>
      <c r="E579" s="5" t="s">
        <v>23</v>
      </c>
      <c r="F579" t="str">
        <f>VLOOKUP(A579,'[1]2.4.1 &amp; 2.4.3'!$A$3:$H$273,6,0)</f>
        <v>2016-17</v>
      </c>
      <c r="G579" s="64">
        <f>VLOOKUP(A579,'[1]2.4.1 &amp; 2.4.3'!$A$3:$H$273,7,0)</f>
        <v>1</v>
      </c>
      <c r="H579" s="64">
        <f t="shared" si="4"/>
        <v>-2</v>
      </c>
      <c r="I579" t="str">
        <f>VLOOKUP(A579,'[1]2.4.1 &amp; 2.4.3'!$A$3:$H$273,8,0)</f>
        <v>2017-18</v>
      </c>
      <c r="J579" t="s">
        <v>18</v>
      </c>
      <c r="K579" s="254"/>
      <c r="M579" s="69"/>
      <c r="N579" s="69"/>
    </row>
    <row r="580" spans="1:14" x14ac:dyDescent="0.25">
      <c r="A580" s="125" t="s">
        <v>386</v>
      </c>
      <c r="B580" s="78" t="str">
        <f>VLOOKUP(A580,'[1]2.4.1 &amp; 2.4.3'!$A$3:$H$273,2,0)</f>
        <v>DGDPK5680Q</v>
      </c>
      <c r="C580" s="67" t="s">
        <v>102</v>
      </c>
      <c r="D580" s="83" t="s">
        <v>35</v>
      </c>
      <c r="E580" s="5" t="s">
        <v>23</v>
      </c>
      <c r="F580" t="str">
        <f>VLOOKUP(A580,'[1]2.4.1 &amp; 2.4.3'!$A$3:$H$273,6,0)</f>
        <v>2016-17</v>
      </c>
      <c r="G580" s="64">
        <f>VLOOKUP(A580,'[1]2.4.1 &amp; 2.4.3'!$A$3:$H$273,7,0)</f>
        <v>1</v>
      </c>
      <c r="H580" s="64">
        <f t="shared" si="4"/>
        <v>-2</v>
      </c>
      <c r="I580" t="str">
        <f>VLOOKUP(A580,'[1]2.4.1 &amp; 2.4.3'!$A$3:$H$273,8,0)</f>
        <v>2017-18</v>
      </c>
      <c r="J580" t="s">
        <v>18</v>
      </c>
      <c r="K580" s="254"/>
      <c r="M580" s="69"/>
      <c r="N580" s="69"/>
    </row>
    <row r="581" spans="1:14" x14ac:dyDescent="0.25">
      <c r="A581" s="124" t="s">
        <v>387</v>
      </c>
      <c r="B581" s="78" t="str">
        <f>VLOOKUP(A581,'[1]2.4.1 &amp; 2.4.3'!$A$3:$H$273,2,0)</f>
        <v>ELGPS5052B</v>
      </c>
      <c r="C581" s="67" t="s">
        <v>102</v>
      </c>
      <c r="D581" s="83" t="s">
        <v>35</v>
      </c>
      <c r="E581" s="5" t="s">
        <v>23</v>
      </c>
      <c r="F581" t="str">
        <f>VLOOKUP(A581,'[1]2.4.1 &amp; 2.4.3'!$A$3:$H$273,6,0)</f>
        <v>2017-18</v>
      </c>
      <c r="G581" s="64">
        <f>VLOOKUP(A581,'[1]2.4.1 &amp; 2.4.3'!$A$3:$H$273,7,0)</f>
        <v>1</v>
      </c>
      <c r="H581" s="64">
        <f t="shared" si="4"/>
        <v>-2</v>
      </c>
      <c r="I581" t="str">
        <f>VLOOKUP(A581,'[1]2.4.1 &amp; 2.4.3'!$A$3:$H$273,8,0)</f>
        <v>2017-18</v>
      </c>
      <c r="J581" t="s">
        <v>18</v>
      </c>
      <c r="K581" s="254"/>
      <c r="M581" s="69"/>
      <c r="N581" s="69"/>
    </row>
    <row r="582" spans="1:14" x14ac:dyDescent="0.25">
      <c r="A582" s="124" t="s">
        <v>388</v>
      </c>
      <c r="B582" s="78" t="str">
        <f>VLOOKUP(A582,'[1]2.4.1 &amp; 2.4.3'!$A$3:$H$273,2,0)</f>
        <v>DBDPK5681Q</v>
      </c>
      <c r="C582" s="67" t="s">
        <v>102</v>
      </c>
      <c r="D582" s="83" t="s">
        <v>35</v>
      </c>
      <c r="E582" s="5" t="s">
        <v>23</v>
      </c>
      <c r="F582" t="str">
        <f>VLOOKUP(A582,'[1]2.4.1 &amp; 2.4.3'!$A$3:$H$273,6,0)</f>
        <v>2017-18</v>
      </c>
      <c r="G582" s="64">
        <f>VLOOKUP(A582,'[1]2.4.1 &amp; 2.4.3'!$A$3:$H$273,7,0)</f>
        <v>1</v>
      </c>
      <c r="H582" s="64">
        <f t="shared" si="4"/>
        <v>-2</v>
      </c>
      <c r="I582" t="str">
        <f>VLOOKUP(A582,'[1]2.4.1 &amp; 2.4.3'!$A$3:$H$273,8,0)</f>
        <v>2017-18</v>
      </c>
      <c r="J582" t="s">
        <v>18</v>
      </c>
      <c r="K582" s="254"/>
      <c r="M582" s="69"/>
      <c r="N582" s="69"/>
    </row>
    <row r="583" spans="1:14" x14ac:dyDescent="0.25">
      <c r="A583" s="126" t="s">
        <v>391</v>
      </c>
      <c r="B583" s="78" t="str">
        <f>VLOOKUP(A583,'[1]2.4.1 &amp; 2.4.3'!$A$3:$H$273,2,0)</f>
        <v>CPRPP2852R</v>
      </c>
      <c r="C583" s="96" t="s">
        <v>102</v>
      </c>
      <c r="D583" s="92" t="s">
        <v>27</v>
      </c>
      <c r="E583" s="53" t="s">
        <v>23</v>
      </c>
      <c r="F583" t="str">
        <f>VLOOKUP(A583,'[1]2.4.1 &amp; 2.4.3'!$A$3:$H$273,6,0)</f>
        <v>2016--17</v>
      </c>
      <c r="G583" s="64">
        <f>VLOOKUP(A583,'[1]2.4.1 &amp; 2.4.3'!$A$3:$H$273,7,0)</f>
        <v>2</v>
      </c>
      <c r="H583" s="64">
        <f t="shared" si="4"/>
        <v>-1</v>
      </c>
      <c r="I583" t="str">
        <f>VLOOKUP(A583,'[1]2.4.1 &amp; 2.4.3'!$A$3:$H$273,8,0)</f>
        <v>2017-18</v>
      </c>
      <c r="J583" s="100" t="s">
        <v>18</v>
      </c>
      <c r="K583" s="254" t="s">
        <v>439</v>
      </c>
      <c r="M583" s="69"/>
      <c r="N583" s="69"/>
    </row>
    <row r="584" spans="1:14" x14ac:dyDescent="0.25">
      <c r="A584" s="126" t="s">
        <v>341</v>
      </c>
      <c r="B584" s="78" t="str">
        <f>VLOOKUP(A584,'[1]2.4.1 &amp; 2.4.3'!$A$3:$H$273,2,0)</f>
        <v>DNMPS6674A</v>
      </c>
      <c r="C584" s="96" t="s">
        <v>102</v>
      </c>
      <c r="D584" s="92" t="s">
        <v>27</v>
      </c>
      <c r="E584" s="53" t="s">
        <v>23</v>
      </c>
      <c r="F584" t="str">
        <f>VLOOKUP(A584,'[1]2.4.1 &amp; 2.4.3'!$A$3:$H$273,6,0)</f>
        <v>2018-19</v>
      </c>
      <c r="G584" s="64">
        <f>VLOOKUP(A584,'[1]2.4.1 &amp; 2.4.3'!$A$3:$H$273,7,0)</f>
        <v>2</v>
      </c>
      <c r="H584" s="64">
        <f t="shared" si="4"/>
        <v>-1</v>
      </c>
      <c r="I584" t="str">
        <f>VLOOKUP(A584,'[1]2.4.1 &amp; 2.4.3'!$A$3:$H$273,8,0)</f>
        <v>2018-19</v>
      </c>
      <c r="J584" s="100" t="s">
        <v>18</v>
      </c>
      <c r="K584" s="254"/>
      <c r="M584" s="69"/>
      <c r="N584" s="69"/>
    </row>
    <row r="585" spans="1:14" x14ac:dyDescent="0.25">
      <c r="A585" s="126" t="s">
        <v>390</v>
      </c>
      <c r="B585" s="78" t="str">
        <f>VLOOKUP(A585,'[1]2.4.1 &amp; 2.4.3'!$A$3:$H$273,2,0)</f>
        <v>APAPT6804Q</v>
      </c>
      <c r="C585" s="97" t="s">
        <v>88</v>
      </c>
      <c r="D585" s="92" t="s">
        <v>27</v>
      </c>
      <c r="E585" s="53" t="s">
        <v>23</v>
      </c>
      <c r="F585" t="str">
        <f>VLOOKUP(A585,'[1]2.4.1 &amp; 2.4.3'!$A$3:$H$273,6,0)</f>
        <v>21-08-2017</v>
      </c>
      <c r="G585" s="64">
        <f>VLOOKUP(A585,'[1]2.4.1 &amp; 2.4.3'!$A$3:$H$273,7,0)</f>
        <v>2</v>
      </c>
      <c r="H585" s="64">
        <f t="shared" si="4"/>
        <v>-1</v>
      </c>
      <c r="I585" t="str">
        <f>VLOOKUP(A585,'[1]2.4.1 &amp; 2.4.3'!$A$3:$H$273,8,0)</f>
        <v>No/2018</v>
      </c>
      <c r="J585" s="100" t="s">
        <v>18</v>
      </c>
      <c r="K585" s="254"/>
      <c r="M585" s="69"/>
      <c r="N585" s="69"/>
    </row>
    <row r="586" spans="1:14" x14ac:dyDescent="0.25">
      <c r="A586" s="126" t="s">
        <v>389</v>
      </c>
      <c r="B586" s="78" t="str">
        <f>VLOOKUP(A586,'[1]2.4.1 &amp; 2.4.3'!$A$3:$H$273,2,0)</f>
        <v>ANHPT9228M</v>
      </c>
      <c r="C586" s="96" t="s">
        <v>102</v>
      </c>
      <c r="D586" s="92" t="s">
        <v>27</v>
      </c>
      <c r="E586" s="53" t="s">
        <v>23</v>
      </c>
      <c r="F586" t="str">
        <f>VLOOKUP(A586,'[1]2.4.1 &amp; 2.4.3'!$A$3:$H$273,6,0)</f>
        <v>27-07-2017</v>
      </c>
      <c r="G586" s="64">
        <f>VLOOKUP(A586,'[1]2.4.1 &amp; 2.4.3'!$A$3:$H$273,7,0)</f>
        <v>1</v>
      </c>
      <c r="H586" s="64">
        <f t="shared" si="4"/>
        <v>-2</v>
      </c>
      <c r="I586" t="str">
        <f>VLOOKUP(A586,'[1]2.4.1 &amp; 2.4.3'!$A$3:$H$273,8,0)</f>
        <v>No/2018</v>
      </c>
      <c r="J586" s="98" t="s">
        <v>18</v>
      </c>
      <c r="K586" s="254"/>
      <c r="M586" s="69"/>
      <c r="N586" s="69"/>
    </row>
    <row r="587" spans="1:14" x14ac:dyDescent="0.25">
      <c r="A587" s="126" t="s">
        <v>340</v>
      </c>
      <c r="B587" s="78" t="str">
        <f>VLOOKUP(A587,'[1]2.4.1 &amp; 2.4.3'!$A$3:$H$273,2,0)</f>
        <v>BAPPG0013F</v>
      </c>
      <c r="C587" s="96" t="s">
        <v>102</v>
      </c>
      <c r="D587" s="92" t="s">
        <v>27</v>
      </c>
      <c r="E587" s="53" t="s">
        <v>23</v>
      </c>
      <c r="F587" t="str">
        <f>VLOOKUP(A587,'[1]2.4.1 &amp; 2.4.3'!$A$3:$H$273,6,0)</f>
        <v>22-07-2018</v>
      </c>
      <c r="G587" s="64">
        <f>VLOOKUP(A587,'[1]2.4.1 &amp; 2.4.3'!$A$3:$H$273,7,0)</f>
        <v>1</v>
      </c>
      <c r="H587" s="64">
        <f t="shared" si="4"/>
        <v>-2</v>
      </c>
      <c r="I587" t="str">
        <f>VLOOKUP(A587,'[1]2.4.1 &amp; 2.4.3'!$A$3:$H$273,8,0)</f>
        <v>No/2018</v>
      </c>
      <c r="J587" s="100" t="s">
        <v>18</v>
      </c>
      <c r="K587" s="254"/>
      <c r="M587" s="69"/>
      <c r="N587" s="69"/>
    </row>
    <row r="588" spans="1:14" x14ac:dyDescent="0.25">
      <c r="A588" s="117" t="s">
        <v>348</v>
      </c>
      <c r="B588" s="78" t="str">
        <f>VLOOKUP(A588,'[1]2.4.1 &amp; 2.4.3'!$A$3:$H$273,2,0)</f>
        <v>ACRPP9822E</v>
      </c>
      <c r="C588" s="67" t="s">
        <v>349</v>
      </c>
      <c r="D588" s="67" t="s">
        <v>14</v>
      </c>
      <c r="E588" s="68" t="s">
        <v>23</v>
      </c>
      <c r="F588" t="str">
        <f>VLOOKUP(A588,'[1]2.4.1 &amp; 2.4.3'!$A$3:$H$273,6,0)</f>
        <v>2012-13</v>
      </c>
      <c r="G588" s="64">
        <f>VLOOKUP(A588,'[1]2.4.1 &amp; 2.4.3'!$A$3:$H$273,7,0)</f>
        <v>7</v>
      </c>
      <c r="H588" s="64">
        <f t="shared" si="4"/>
        <v>4</v>
      </c>
      <c r="I588" t="str">
        <f>VLOOKUP(A588,'[1]2.4.1 &amp; 2.4.3'!$A$3:$H$273,8,0)</f>
        <v>2018-19</v>
      </c>
      <c r="M588" s="69"/>
      <c r="N588" s="69"/>
    </row>
    <row r="589" spans="1:14" x14ac:dyDescent="0.25">
      <c r="A589" s="117" t="s">
        <v>392</v>
      </c>
      <c r="B589" s="78" t="str">
        <f>VLOOKUP(A589,'[1]2.4.1 &amp; 2.4.3'!$A$3:$H$273,2,0)</f>
        <v>CORPS9993F</v>
      </c>
      <c r="C589" s="67" t="s">
        <v>165</v>
      </c>
      <c r="D589" s="67" t="s">
        <v>14</v>
      </c>
      <c r="E589" s="68" t="s">
        <v>23</v>
      </c>
      <c r="F589" t="str">
        <f>VLOOKUP(A589,'[1]2.4.1 &amp; 2.4.3'!$A$3:$H$273,6,0)</f>
        <v>2017-18</v>
      </c>
      <c r="G589" s="64">
        <f>VLOOKUP(A589,'[1]2.4.1 &amp; 2.4.3'!$A$3:$H$273,7,0)</f>
        <v>1</v>
      </c>
      <c r="H589" s="64">
        <f t="shared" si="4"/>
        <v>-2</v>
      </c>
      <c r="I589" t="str">
        <f>VLOOKUP(A589,'[1]2.4.1 &amp; 2.4.3'!$A$3:$H$273,8,0)</f>
        <v>2017-18</v>
      </c>
      <c r="J589" s="98" t="s">
        <v>18</v>
      </c>
      <c r="K589" s="263" t="s">
        <v>439</v>
      </c>
      <c r="M589" s="69"/>
      <c r="N589" s="69"/>
    </row>
    <row r="590" spans="1:14" x14ac:dyDescent="0.25">
      <c r="A590" s="117" t="s">
        <v>393</v>
      </c>
      <c r="B590" s="78" t="str">
        <f>VLOOKUP(A590,'[1]2.4.1 &amp; 2.4.3'!$A$3:$H$273,2,0)</f>
        <v>CECPS9174R</v>
      </c>
      <c r="C590" s="67" t="s">
        <v>165</v>
      </c>
      <c r="D590" s="67" t="s">
        <v>14</v>
      </c>
      <c r="E590" s="68" t="s">
        <v>23</v>
      </c>
      <c r="F590" t="str">
        <f>VLOOKUP(A590,'[1]2.4.1 &amp; 2.4.3'!$A$3:$H$273,6,0)</f>
        <v>2017-18</v>
      </c>
      <c r="G590" s="64">
        <f>VLOOKUP(A590,'[1]2.4.1 &amp; 2.4.3'!$A$3:$H$273,7,0)</f>
        <v>1</v>
      </c>
      <c r="H590" s="64">
        <f t="shared" si="4"/>
        <v>-2</v>
      </c>
      <c r="I590" t="str">
        <f>VLOOKUP(A590,'[1]2.4.1 &amp; 2.4.3'!$A$3:$H$273,8,0)</f>
        <v>2017-18</v>
      </c>
      <c r="J590" s="98" t="s">
        <v>18</v>
      </c>
      <c r="K590" s="263"/>
      <c r="M590" s="69"/>
      <c r="N590" s="69"/>
    </row>
    <row r="591" spans="1:14" x14ac:dyDescent="0.25">
      <c r="A591" s="117" t="s">
        <v>394</v>
      </c>
      <c r="B591" s="78" t="str">
        <f>VLOOKUP(A591,'[1]2.4.1 &amp; 2.4.3'!$A$3:$H$273,2,0)</f>
        <v>EFUPM9969F</v>
      </c>
      <c r="C591" s="67" t="s">
        <v>165</v>
      </c>
      <c r="D591" s="67" t="s">
        <v>14</v>
      </c>
      <c r="E591" s="68" t="s">
        <v>23</v>
      </c>
      <c r="F591" t="str">
        <f>VLOOKUP(A591,'[1]2.4.1 &amp; 2.4.3'!$A$3:$H$273,6,0)</f>
        <v>2017-18</v>
      </c>
      <c r="G591" s="64">
        <f>VLOOKUP(A591,'[1]2.4.1 &amp; 2.4.3'!$A$3:$H$273,7,0)</f>
        <v>1</v>
      </c>
      <c r="H591" s="64">
        <f t="shared" si="4"/>
        <v>-2</v>
      </c>
      <c r="I591" t="str">
        <f>VLOOKUP(A591,'[1]2.4.1 &amp; 2.4.3'!$A$3:$H$273,8,0)</f>
        <v>2017-18</v>
      </c>
      <c r="K591" s="263"/>
      <c r="M591" s="69"/>
      <c r="N591" s="69"/>
    </row>
    <row r="592" spans="1:14" x14ac:dyDescent="0.25">
      <c r="A592" s="125" t="s">
        <v>395</v>
      </c>
      <c r="B592" s="78" t="e">
        <f>VLOOKUP(A592,'[1]2.4.1 &amp; 2.4.3'!$A$3:$H$273,2,0)</f>
        <v>#N/A</v>
      </c>
      <c r="C592" s="67" t="s">
        <v>165</v>
      </c>
      <c r="D592" s="82" t="s">
        <v>14</v>
      </c>
      <c r="E592" s="68" t="s">
        <v>23</v>
      </c>
      <c r="F592" t="e">
        <f>VLOOKUP(A592,'[1]2.4.1 &amp; 2.4.3'!$A$3:$H$273,6,0)</f>
        <v>#N/A</v>
      </c>
      <c r="G592" s="64" t="e">
        <f>VLOOKUP(A592,'[1]2.4.1 &amp; 2.4.3'!$A$3:$H$273,7,0)</f>
        <v>#N/A</v>
      </c>
      <c r="H592" s="64" t="e">
        <f t="shared" si="4"/>
        <v>#N/A</v>
      </c>
      <c r="I592" t="e">
        <f>VLOOKUP(A592,'[1]2.4.1 &amp; 2.4.3'!$A$3:$H$273,8,0)</f>
        <v>#N/A</v>
      </c>
      <c r="J592" t="s">
        <v>18</v>
      </c>
      <c r="K592" s="263"/>
      <c r="M592" s="69"/>
      <c r="N592" s="69"/>
    </row>
    <row r="593" spans="1:14" x14ac:dyDescent="0.25">
      <c r="A593" s="125" t="s">
        <v>476</v>
      </c>
      <c r="B593" s="78">
        <f>VLOOKUP(A593,'[1]2.4.1 &amp; 2.4.3'!$A$3:$H$273,2,0)</f>
        <v>0</v>
      </c>
      <c r="C593" s="67" t="s">
        <v>165</v>
      </c>
      <c r="D593" s="82" t="s">
        <v>14</v>
      </c>
      <c r="E593" s="68" t="s">
        <v>23</v>
      </c>
      <c r="F593" t="str">
        <f>VLOOKUP(A593,'[1]2.4.1 &amp; 2.4.3'!$A$3:$H$273,6,0)</f>
        <v>2017-18</v>
      </c>
      <c r="G593" s="64">
        <f>VLOOKUP(A593,'[1]2.4.1 &amp; 2.4.3'!$A$3:$H$273,7,0)</f>
        <v>1</v>
      </c>
      <c r="H593" s="64">
        <f t="shared" si="4"/>
        <v>-2</v>
      </c>
      <c r="I593" t="str">
        <f>VLOOKUP(A593,'[1]2.4.1 &amp; 2.4.3'!$A$3:$H$273,8,0)</f>
        <v>2017-18</v>
      </c>
      <c r="J593" t="s">
        <v>24</v>
      </c>
      <c r="K593" s="263"/>
      <c r="M593" s="69"/>
      <c r="N593" s="69"/>
    </row>
    <row r="594" spans="1:14" x14ac:dyDescent="0.25">
      <c r="A594" s="125" t="s">
        <v>355</v>
      </c>
      <c r="B594" s="78">
        <f>VLOOKUP(A594,'[1]2.4.1 &amp; 2.4.3'!$A$3:$H$273,2,0)</f>
        <v>0</v>
      </c>
      <c r="C594" s="67" t="s">
        <v>165</v>
      </c>
      <c r="D594" s="82" t="s">
        <v>14</v>
      </c>
      <c r="E594" s="68" t="s">
        <v>23</v>
      </c>
      <c r="F594" t="str">
        <f>VLOOKUP(A594,'[1]2.4.1 &amp; 2.4.3'!$A$3:$H$273,6,0)</f>
        <v>2017-18</v>
      </c>
      <c r="G594" s="64">
        <f>VLOOKUP(A594,'[1]2.4.1 &amp; 2.4.3'!$A$3:$H$273,7,0)</f>
        <v>1</v>
      </c>
      <c r="H594" s="64">
        <f t="shared" si="4"/>
        <v>-2</v>
      </c>
      <c r="I594" t="str">
        <f>VLOOKUP(A594,'[1]2.4.1 &amp; 2.4.3'!$A$3:$H$273,8,0)</f>
        <v>2018-19</v>
      </c>
      <c r="J594" t="s">
        <v>24</v>
      </c>
      <c r="K594" s="263"/>
      <c r="M594" s="69"/>
      <c r="N594" s="69"/>
    </row>
    <row r="595" spans="1:14" x14ac:dyDescent="0.25">
      <c r="A595" s="124" t="s">
        <v>396</v>
      </c>
      <c r="B595" s="78" t="str">
        <f>VLOOKUP(A595,'[1]2.4.1 &amp; 2.4.3'!$A$3:$H$273,2,0)</f>
        <v>AFUPU8014R</v>
      </c>
      <c r="C595" s="67" t="s">
        <v>165</v>
      </c>
      <c r="D595" s="82" t="s">
        <v>14</v>
      </c>
      <c r="E595" s="68" t="s">
        <v>23</v>
      </c>
      <c r="F595" t="str">
        <f>VLOOKUP(A595,'[1]2.4.1 &amp; 2.4.3'!$A$3:$H$273,6,0)</f>
        <v>2016-17</v>
      </c>
      <c r="G595" s="64">
        <f>VLOOKUP(A595,'[1]2.4.1 &amp; 2.4.3'!$A$3:$H$273,7,0)</f>
        <v>2</v>
      </c>
      <c r="H595" s="64">
        <f t="shared" si="4"/>
        <v>-1</v>
      </c>
      <c r="I595" t="str">
        <f>VLOOKUP(A595,'[1]2.4.1 &amp; 2.4.3'!$A$3:$H$273,8,0)</f>
        <v>2017-18</v>
      </c>
      <c r="J595" t="s">
        <v>18</v>
      </c>
      <c r="K595" s="263"/>
      <c r="M595" s="69"/>
      <c r="N595" s="69"/>
    </row>
    <row r="596" spans="1:14" x14ac:dyDescent="0.25">
      <c r="A596" s="117" t="s">
        <v>454</v>
      </c>
      <c r="B596" s="78" t="e">
        <f>VLOOKUP(A596,'[1]2.4.1 &amp; 2.4.3'!$A$3:$H$273,2,0)</f>
        <v>#N/A</v>
      </c>
      <c r="C596" s="67" t="s">
        <v>165</v>
      </c>
      <c r="D596" s="66" t="s">
        <v>22</v>
      </c>
      <c r="E596" s="68" t="s">
        <v>23</v>
      </c>
      <c r="F596" t="e">
        <f>VLOOKUP(A596,'[1]2.4.1 &amp; 2.4.3'!$A$3:$H$273,6,0)</f>
        <v>#N/A</v>
      </c>
      <c r="G596" s="64" t="e">
        <f>VLOOKUP(A596,'[1]2.4.1 &amp; 2.4.3'!$A$3:$H$273,7,0)</f>
        <v>#N/A</v>
      </c>
      <c r="H596" s="64" t="e">
        <f t="shared" si="4"/>
        <v>#N/A</v>
      </c>
      <c r="I596" t="e">
        <f>VLOOKUP(A596,'[1]2.4.1 &amp; 2.4.3'!$A$3:$H$273,8,0)</f>
        <v>#N/A</v>
      </c>
      <c r="J596" s="6" t="s">
        <v>18</v>
      </c>
      <c r="K596" s="111"/>
      <c r="M596" s="69"/>
      <c r="N596" s="69"/>
    </row>
    <row r="597" spans="1:14" x14ac:dyDescent="0.25">
      <c r="A597" s="117" t="s">
        <v>357</v>
      </c>
      <c r="B597" s="78" t="e">
        <f>VLOOKUP(A597,'[1]2.4.1 &amp; 2.4.3'!$A$3:$H$273,2,0)</f>
        <v>#N/A</v>
      </c>
      <c r="C597" s="67" t="s">
        <v>165</v>
      </c>
      <c r="D597" s="66" t="s">
        <v>22</v>
      </c>
      <c r="E597" s="68" t="s">
        <v>23</v>
      </c>
      <c r="F597" t="e">
        <f>VLOOKUP(A597,'[1]2.4.1 &amp; 2.4.3'!$A$3:$H$273,6,0)</f>
        <v>#N/A</v>
      </c>
      <c r="G597" s="64" t="e">
        <f>VLOOKUP(A597,'[1]2.4.1 &amp; 2.4.3'!$A$3:$H$273,7,0)</f>
        <v>#N/A</v>
      </c>
      <c r="H597" s="64" t="e">
        <f t="shared" si="4"/>
        <v>#N/A</v>
      </c>
      <c r="I597" t="e">
        <f>VLOOKUP(A597,'[1]2.4.1 &amp; 2.4.3'!$A$3:$H$273,8,0)</f>
        <v>#N/A</v>
      </c>
      <c r="M597" s="69"/>
      <c r="N597" s="69"/>
    </row>
    <row r="598" spans="1:14" x14ac:dyDescent="0.25">
      <c r="A598" s="117" t="s">
        <v>397</v>
      </c>
      <c r="B598" s="78" t="e">
        <f>VLOOKUP(A598,'[1]2.4.1 &amp; 2.4.3'!$A$3:$H$273,2,0)</f>
        <v>#N/A</v>
      </c>
      <c r="C598" s="67" t="s">
        <v>165</v>
      </c>
      <c r="D598" s="66" t="s">
        <v>22</v>
      </c>
      <c r="E598" s="68" t="s">
        <v>23</v>
      </c>
      <c r="F598" t="e">
        <f>VLOOKUP(A598,'[1]2.4.1 &amp; 2.4.3'!$A$3:$H$273,6,0)</f>
        <v>#N/A</v>
      </c>
      <c r="G598" s="64" t="e">
        <f>VLOOKUP(A598,'[1]2.4.1 &amp; 2.4.3'!$A$3:$H$273,7,0)</f>
        <v>#N/A</v>
      </c>
      <c r="H598" s="64" t="e">
        <f t="shared" si="4"/>
        <v>#N/A</v>
      </c>
      <c r="I598" t="e">
        <f>VLOOKUP(A598,'[1]2.4.1 &amp; 2.4.3'!$A$3:$H$273,8,0)</f>
        <v>#N/A</v>
      </c>
      <c r="M598" s="69"/>
      <c r="N598" s="69"/>
    </row>
    <row r="599" spans="1:14" x14ac:dyDescent="0.25">
      <c r="A599" s="117" t="s">
        <v>283</v>
      </c>
      <c r="B599" s="78" t="str">
        <f>VLOOKUP(A599,'[1]2.4.1 &amp; 2.4.3'!$A$3:$H$273,2,0)</f>
        <v>BCPLA8818A</v>
      </c>
      <c r="C599" s="67" t="s">
        <v>165</v>
      </c>
      <c r="D599" s="66" t="s">
        <v>22</v>
      </c>
      <c r="E599" s="68" t="s">
        <v>23</v>
      </c>
      <c r="F599" t="str">
        <f>VLOOKUP(A599,'[1]2.4.1 &amp; 2.4.3'!$A$3:$H$273,6,0)</f>
        <v>2017-18</v>
      </c>
      <c r="G599" s="64">
        <f>VLOOKUP(A599,'[1]2.4.1 &amp; 2.4.3'!$A$3:$H$273,7,0)</f>
        <v>2</v>
      </c>
      <c r="H599" s="64">
        <f t="shared" si="4"/>
        <v>-1</v>
      </c>
      <c r="I599" t="str">
        <f>VLOOKUP(A599,'[1]2.4.1 &amp; 2.4.3'!$A$3:$H$273,8,0)</f>
        <v>2019-20</v>
      </c>
      <c r="M599" s="69"/>
      <c r="N599" s="69"/>
    </row>
    <row r="600" spans="1:14" x14ac:dyDescent="0.25">
      <c r="A600" s="117" t="s">
        <v>361</v>
      </c>
      <c r="B600" s="78" t="str">
        <f>VLOOKUP(A600,'[1]2.4.1 &amp; 2.4.3'!$A$3:$H$273,2,0)</f>
        <v>AKAPY0318B</v>
      </c>
      <c r="C600" s="67" t="s">
        <v>165</v>
      </c>
      <c r="D600" s="66" t="s">
        <v>22</v>
      </c>
      <c r="E600" s="68" t="s">
        <v>23</v>
      </c>
      <c r="F600" t="str">
        <f>VLOOKUP(A600,'[1]2.4.1 &amp; 2.4.3'!$A$3:$H$273,6,0)</f>
        <v>2016-17</v>
      </c>
      <c r="G600" s="64">
        <f>VLOOKUP(A600,'[1]2.4.1 &amp; 2.4.3'!$A$3:$H$273,7,0)</f>
        <v>3</v>
      </c>
      <c r="H600" s="64">
        <f t="shared" si="4"/>
        <v>0</v>
      </c>
      <c r="I600" t="str">
        <f>VLOOKUP(A600,'[1]2.4.1 &amp; 2.4.3'!$A$3:$H$273,8,0)</f>
        <v>2018-19</v>
      </c>
      <c r="M600" s="69"/>
      <c r="N600" s="69"/>
    </row>
    <row r="601" spans="1:14" x14ac:dyDescent="0.25">
      <c r="A601" s="117" t="s">
        <v>90</v>
      </c>
      <c r="B601" s="78" t="str">
        <f>VLOOKUP(A601,'[1]2.4.1 &amp; 2.4.3'!$A$3:$H$273,2,0)</f>
        <v>AAZPK8569M</v>
      </c>
      <c r="C601" s="67" t="s">
        <v>165</v>
      </c>
      <c r="D601" s="66" t="s">
        <v>22</v>
      </c>
      <c r="E601" s="68" t="s">
        <v>23</v>
      </c>
      <c r="F601" t="str">
        <f>VLOOKUP(A601,'[1]2.4.1 &amp; 2.4.3'!$A$3:$H$273,6,0)</f>
        <v>1998-99</v>
      </c>
      <c r="G601" s="64">
        <f>VLOOKUP(A601,'[1]2.4.1 &amp; 2.4.3'!$A$3:$H$273,7,0)</f>
        <v>23</v>
      </c>
      <c r="H601" s="64">
        <f t="shared" si="4"/>
        <v>20</v>
      </c>
      <c r="I601" t="str">
        <f>VLOOKUP(A601,'[1]2.4.1 &amp; 2.4.3'!$A$3:$H$273,8,0)</f>
        <v>Yes</v>
      </c>
      <c r="J601" s="6" t="s">
        <v>24</v>
      </c>
      <c r="M601" s="69"/>
      <c r="N601" s="69"/>
    </row>
    <row r="602" spans="1:14" x14ac:dyDescent="0.25">
      <c r="A602" s="117" t="s">
        <v>362</v>
      </c>
      <c r="B602" s="78" t="str">
        <f>VLOOKUP(A602,'[1]2.4.1 &amp; 2.4.3'!$A$3:$H$273,2,0)</f>
        <v>BOLPM1791N</v>
      </c>
      <c r="C602" s="67" t="s">
        <v>165</v>
      </c>
      <c r="D602" s="66" t="s">
        <v>22</v>
      </c>
      <c r="E602" s="68" t="s">
        <v>23</v>
      </c>
      <c r="F602" t="str">
        <f>VLOOKUP(A602,'[1]2.4.1 &amp; 2.4.3'!$A$3:$H$273,6,0)</f>
        <v>2016-17</v>
      </c>
      <c r="G602" s="64">
        <f>VLOOKUP(A602,'[1]2.4.1 &amp; 2.4.3'!$A$3:$H$273,7,0)</f>
        <v>3</v>
      </c>
      <c r="H602" s="64">
        <f t="shared" ref="H602:H624" si="5">G602-3</f>
        <v>0</v>
      </c>
      <c r="I602" t="str">
        <f>VLOOKUP(A602,'[1]2.4.1 &amp; 2.4.3'!$A$3:$H$273,8,0)</f>
        <v>2018-19</v>
      </c>
      <c r="M602" s="69"/>
      <c r="N602" s="69"/>
    </row>
    <row r="603" spans="1:14" x14ac:dyDescent="0.25">
      <c r="A603" s="119" t="s">
        <v>398</v>
      </c>
      <c r="B603" s="78" t="str">
        <f>VLOOKUP(A603,'[1]2.4.1 &amp; 2.4.3'!$A$3:$H$273,2,0)</f>
        <v>NA</v>
      </c>
      <c r="C603" s="67" t="s">
        <v>165</v>
      </c>
      <c r="D603" s="66" t="s">
        <v>22</v>
      </c>
      <c r="E603" s="68" t="s">
        <v>23</v>
      </c>
      <c r="F603" t="str">
        <f>VLOOKUP(A603,'[1]2.4.1 &amp; 2.4.3'!$A$3:$H$273,6,0)</f>
        <v>2017-18</v>
      </c>
      <c r="G603" s="64">
        <f>VLOOKUP(A603,'[1]2.4.1 &amp; 2.4.3'!$A$3:$H$273,7,0)</f>
        <v>1</v>
      </c>
      <c r="H603" s="64">
        <f t="shared" si="5"/>
        <v>-2</v>
      </c>
      <c r="I603" t="str">
        <f>VLOOKUP(A603,'[1]2.4.1 &amp; 2.4.3'!$A$3:$H$273,8,0)</f>
        <v>2017-18</v>
      </c>
      <c r="M603" s="69"/>
      <c r="N603" s="69"/>
    </row>
    <row r="604" spans="1:14" x14ac:dyDescent="0.25">
      <c r="A604" s="117" t="s">
        <v>363</v>
      </c>
      <c r="B604" s="78" t="str">
        <f>VLOOKUP(A604,'[1]2.4.1 &amp; 2.4.3'!$A$3:$H$273,2,0)</f>
        <v>CMSPK1802L</v>
      </c>
      <c r="C604" s="67" t="s">
        <v>165</v>
      </c>
      <c r="D604" s="66" t="s">
        <v>22</v>
      </c>
      <c r="E604" s="68" t="s">
        <v>23</v>
      </c>
      <c r="F604" t="str">
        <f>VLOOKUP(A604,'[1]2.4.1 &amp; 2.4.3'!$A$3:$H$273,6,0)</f>
        <v>2017-18</v>
      </c>
      <c r="G604" s="64">
        <f>VLOOKUP(A604,'[1]2.4.1 &amp; 2.4.3'!$A$3:$H$273,7,0)</f>
        <v>2</v>
      </c>
      <c r="H604" s="64">
        <f t="shared" si="5"/>
        <v>-1</v>
      </c>
      <c r="I604" t="str">
        <f>VLOOKUP(A604,'[1]2.4.1 &amp; 2.4.3'!$A$3:$H$273,8,0)</f>
        <v>2018-19</v>
      </c>
      <c r="M604" s="69"/>
      <c r="N604" s="69"/>
    </row>
    <row r="605" spans="1:14" x14ac:dyDescent="0.25">
      <c r="A605" s="117" t="s">
        <v>399</v>
      </c>
      <c r="B605" s="78" t="str">
        <f>VLOOKUP(A605,'[1]2.4.1 &amp; 2.4.3'!$A$3:$H$273,2,0)</f>
        <v>NA</v>
      </c>
      <c r="C605" s="67" t="s">
        <v>165</v>
      </c>
      <c r="D605" s="66" t="s">
        <v>22</v>
      </c>
      <c r="E605" s="68" t="s">
        <v>23</v>
      </c>
      <c r="F605" t="str">
        <f>VLOOKUP(A605,'[1]2.4.1 &amp; 2.4.3'!$A$3:$H$273,6,0)</f>
        <v>2017-18</v>
      </c>
      <c r="G605" s="64">
        <f>VLOOKUP(A605,'[1]2.4.1 &amp; 2.4.3'!$A$3:$H$273,7,0)</f>
        <v>1</v>
      </c>
      <c r="H605" s="64">
        <f t="shared" si="5"/>
        <v>-2</v>
      </c>
      <c r="I605" t="str">
        <f>VLOOKUP(A605,'[1]2.4.1 &amp; 2.4.3'!$A$3:$H$273,8,0)</f>
        <v>2017-18</v>
      </c>
      <c r="J605" s="6" t="s">
        <v>24</v>
      </c>
      <c r="M605" s="69"/>
      <c r="N605" s="69"/>
    </row>
    <row r="606" spans="1:14" x14ac:dyDescent="0.25">
      <c r="A606" s="117" t="s">
        <v>364</v>
      </c>
      <c r="B606" s="78" t="e">
        <f>VLOOKUP(A606,'[1]2.4.1 &amp; 2.4.3'!$A$3:$H$273,2,0)</f>
        <v>#N/A</v>
      </c>
      <c r="C606" s="67" t="s">
        <v>165</v>
      </c>
      <c r="D606" s="66" t="s">
        <v>22</v>
      </c>
      <c r="E606" s="68" t="s">
        <v>23</v>
      </c>
      <c r="F606" t="e">
        <f>VLOOKUP(A606,'[1]2.4.1 &amp; 2.4.3'!$A$3:$H$273,6,0)</f>
        <v>#N/A</v>
      </c>
      <c r="G606" s="64" t="e">
        <f>VLOOKUP(A606,'[1]2.4.1 &amp; 2.4.3'!$A$3:$H$273,7,0)</f>
        <v>#N/A</v>
      </c>
      <c r="H606" s="64" t="e">
        <f t="shared" si="5"/>
        <v>#N/A</v>
      </c>
      <c r="I606" t="e">
        <f>VLOOKUP(A606,'[1]2.4.1 &amp; 2.4.3'!$A$3:$H$273,8,0)</f>
        <v>#N/A</v>
      </c>
      <c r="M606" s="69"/>
      <c r="N606" s="69"/>
    </row>
    <row r="607" spans="1:14" x14ac:dyDescent="0.25">
      <c r="A607" s="117" t="s">
        <v>464</v>
      </c>
      <c r="B607" s="78" t="str">
        <f>VLOOKUP(A607,'[1]2.4.1 &amp; 2.4.3'!$A$3:$H$273,2,0)</f>
        <v>NA</v>
      </c>
      <c r="C607" s="67" t="s">
        <v>165</v>
      </c>
      <c r="D607" s="66" t="s">
        <v>469</v>
      </c>
      <c r="E607" s="68" t="s">
        <v>23</v>
      </c>
      <c r="F607" t="str">
        <f>VLOOKUP(A607,'[1]2.4.1 &amp; 2.4.3'!$A$3:$H$273,6,0)</f>
        <v>2016-17</v>
      </c>
      <c r="G607" s="64">
        <f>VLOOKUP(A607,'[1]2.4.1 &amp; 2.4.3'!$A$3:$H$273,7,0)</f>
        <v>1</v>
      </c>
      <c r="H607" s="64">
        <f t="shared" si="5"/>
        <v>-2</v>
      </c>
      <c r="I607" t="str">
        <f>VLOOKUP(A607,'[1]2.4.1 &amp; 2.4.3'!$A$3:$H$273,8,0)</f>
        <v>2016-17</v>
      </c>
      <c r="M607" s="69"/>
      <c r="N607" s="69"/>
    </row>
    <row r="608" spans="1:14" x14ac:dyDescent="0.25">
      <c r="A608" s="117" t="s">
        <v>307</v>
      </c>
      <c r="B608" s="78" t="str">
        <f>VLOOKUP(A608,'[1]2.4.1 &amp; 2.4.3'!$A$3:$H$273,2,0)</f>
        <v>FGPPS926IT</v>
      </c>
      <c r="C608" s="67" t="s">
        <v>165</v>
      </c>
      <c r="D608" s="66" t="s">
        <v>22</v>
      </c>
      <c r="E608" s="68" t="s">
        <v>23</v>
      </c>
      <c r="F608" t="str">
        <f>VLOOKUP(A608,'[1]2.4.1 &amp; 2.4.3'!$A$3:$H$273,6,0)</f>
        <v>2016-17</v>
      </c>
      <c r="G608" s="64">
        <f>VLOOKUP(A608,'[1]2.4.1 &amp; 2.4.3'!$A$3:$H$273,7,0)</f>
        <v>4</v>
      </c>
      <c r="H608" s="64">
        <f t="shared" si="5"/>
        <v>1</v>
      </c>
      <c r="I608" t="str">
        <f>VLOOKUP(A608,'[1]2.4.1 &amp; 2.4.3'!$A$3:$H$273,8,0)</f>
        <v>2019-20</v>
      </c>
      <c r="J608" s="6" t="s">
        <v>24</v>
      </c>
      <c r="M608" s="69"/>
      <c r="N608" s="69"/>
    </row>
    <row r="609" spans="1:14" x14ac:dyDescent="0.25">
      <c r="A609" s="117" t="s">
        <v>365</v>
      </c>
      <c r="B609" s="78">
        <f>VLOOKUP(A609,'[1]2.4.1 &amp; 2.4.3'!$A$3:$H$273,2,0)</f>
        <v>0</v>
      </c>
      <c r="C609" s="67" t="s">
        <v>165</v>
      </c>
      <c r="D609" s="66" t="s">
        <v>22</v>
      </c>
      <c r="E609" s="68" t="s">
        <v>23</v>
      </c>
      <c r="F609" t="str">
        <f>VLOOKUP(A609,'[1]2.4.1 &amp; 2.4.3'!$A$3:$H$273,6,0)</f>
        <v>2016-17</v>
      </c>
      <c r="G609" s="64">
        <f>VLOOKUP(A609,'[1]2.4.1 &amp; 2.4.3'!$A$3:$H$273,7,0)</f>
        <v>3</v>
      </c>
      <c r="H609" s="64">
        <f t="shared" si="5"/>
        <v>0</v>
      </c>
      <c r="I609" t="str">
        <f>VLOOKUP(A609,'[1]2.4.1 &amp; 2.4.3'!$A$3:$H$273,8,0)</f>
        <v>2018-19</v>
      </c>
      <c r="M609" s="69"/>
      <c r="N609" s="69"/>
    </row>
    <row r="610" spans="1:14" x14ac:dyDescent="0.25">
      <c r="A610" s="118" t="s">
        <v>400</v>
      </c>
      <c r="B610" s="78" t="e">
        <f>VLOOKUP(A610,'[1]2.4.1 &amp; 2.4.3'!$A$3:$H$273,2,0)</f>
        <v>#N/A</v>
      </c>
      <c r="C610" s="67" t="s">
        <v>165</v>
      </c>
      <c r="D610" s="66" t="s">
        <v>99</v>
      </c>
      <c r="E610" s="68" t="s">
        <v>23</v>
      </c>
      <c r="F610" t="e">
        <f>VLOOKUP(A610,'[1]2.4.1 &amp; 2.4.3'!$A$3:$H$273,6,0)</f>
        <v>#N/A</v>
      </c>
      <c r="G610" s="64" t="e">
        <f>VLOOKUP(A610,'[1]2.4.1 &amp; 2.4.3'!$A$3:$H$273,7,0)</f>
        <v>#N/A</v>
      </c>
      <c r="H610" s="64" t="e">
        <f t="shared" si="5"/>
        <v>#N/A</v>
      </c>
      <c r="I610" t="e">
        <f>VLOOKUP(A610,'[1]2.4.1 &amp; 2.4.3'!$A$3:$H$273,8,0)</f>
        <v>#N/A</v>
      </c>
      <c r="J610" s="6" t="s">
        <v>24</v>
      </c>
      <c r="M610" s="69"/>
      <c r="N610" s="69"/>
    </row>
    <row r="611" spans="1:14" x14ac:dyDescent="0.25">
      <c r="A611" s="118" t="s">
        <v>470</v>
      </c>
      <c r="B611" s="78" t="str">
        <f>VLOOKUP(A611,'[1]2.4.1 &amp; 2.4.3'!$A$3:$H$273,2,0)</f>
        <v>NA</v>
      </c>
      <c r="C611" s="67" t="s">
        <v>165</v>
      </c>
      <c r="D611" s="66" t="s">
        <v>99</v>
      </c>
      <c r="E611" s="68" t="s">
        <v>23</v>
      </c>
      <c r="F611" t="str">
        <f>VLOOKUP(A611,'[1]2.4.1 &amp; 2.4.3'!$A$3:$H$273,6,0)</f>
        <v>2016-17</v>
      </c>
      <c r="G611" s="64">
        <f>VLOOKUP(A611,'[1]2.4.1 &amp; 2.4.3'!$A$3:$H$273,7,0)</f>
        <v>2</v>
      </c>
      <c r="H611" s="64">
        <f t="shared" si="5"/>
        <v>-1</v>
      </c>
      <c r="I611" t="str">
        <f>VLOOKUP(A611,'[1]2.4.1 &amp; 2.4.3'!$A$3:$H$273,8,0)</f>
        <v>2017-18</v>
      </c>
      <c r="M611" s="69"/>
      <c r="N611" s="69"/>
    </row>
    <row r="612" spans="1:14" x14ac:dyDescent="0.25">
      <c r="A612" s="118" t="s">
        <v>402</v>
      </c>
      <c r="B612" s="78" t="str">
        <f>VLOOKUP(A612,'[1]2.4.1 &amp; 2.4.3'!$A$3:$H$273,2,0)</f>
        <v>NA</v>
      </c>
      <c r="C612" s="67" t="s">
        <v>165</v>
      </c>
      <c r="D612" s="66" t="s">
        <v>99</v>
      </c>
      <c r="E612" s="68" t="s">
        <v>23</v>
      </c>
      <c r="F612" t="str">
        <f>VLOOKUP(A612,'[1]2.4.1 &amp; 2.4.3'!$A$3:$H$273,6,0)</f>
        <v>2016-17</v>
      </c>
      <c r="G612" s="64">
        <f>VLOOKUP(A612,'[1]2.4.1 &amp; 2.4.3'!$A$3:$H$273,7,0)</f>
        <v>2</v>
      </c>
      <c r="H612" s="64">
        <f t="shared" si="5"/>
        <v>-1</v>
      </c>
      <c r="I612" t="str">
        <f>VLOOKUP(A612,'[1]2.4.1 &amp; 2.4.3'!$A$3:$H$273,8,0)</f>
        <v>2017-18</v>
      </c>
      <c r="J612" s="6" t="s">
        <v>24</v>
      </c>
      <c r="M612" s="69"/>
      <c r="N612" s="69"/>
    </row>
    <row r="613" spans="1:14" x14ac:dyDescent="0.25">
      <c r="A613" s="118" t="s">
        <v>403</v>
      </c>
      <c r="B613" s="78" t="str">
        <f>VLOOKUP(A613,'[1]2.4.1 &amp; 2.4.3'!$A$3:$H$273,2,0)</f>
        <v>NA</v>
      </c>
      <c r="C613" s="67" t="s">
        <v>165</v>
      </c>
      <c r="D613" s="66" t="s">
        <v>99</v>
      </c>
      <c r="E613" s="68" t="s">
        <v>23</v>
      </c>
      <c r="F613" t="str">
        <f>VLOOKUP(A613,'[1]2.4.1 &amp; 2.4.3'!$A$3:$H$273,6,0)</f>
        <v>2016-17</v>
      </c>
      <c r="G613" s="64">
        <f>VLOOKUP(A613,'[1]2.4.1 &amp; 2.4.3'!$A$3:$H$273,7,0)</f>
        <v>2</v>
      </c>
      <c r="H613" s="64">
        <f t="shared" si="5"/>
        <v>-1</v>
      </c>
      <c r="I613" t="str">
        <f>VLOOKUP(A613,'[1]2.4.1 &amp; 2.4.3'!$A$3:$H$273,8,0)</f>
        <v>2017-18</v>
      </c>
      <c r="J613" s="6" t="s">
        <v>24</v>
      </c>
      <c r="M613" s="69"/>
      <c r="N613" s="69"/>
    </row>
    <row r="614" spans="1:14" x14ac:dyDescent="0.25">
      <c r="A614" s="118" t="s">
        <v>404</v>
      </c>
      <c r="B614" s="78" t="e">
        <f>VLOOKUP(A614,'[1]2.4.1 &amp; 2.4.3'!$A$3:$H$273,2,0)</f>
        <v>#N/A</v>
      </c>
      <c r="C614" s="67" t="s">
        <v>165</v>
      </c>
      <c r="D614" s="66" t="s">
        <v>99</v>
      </c>
      <c r="E614" s="68" t="s">
        <v>23</v>
      </c>
      <c r="F614" t="e">
        <f>VLOOKUP(A614,'[1]2.4.1 &amp; 2.4.3'!$A$3:$H$273,6,0)</f>
        <v>#N/A</v>
      </c>
      <c r="G614" s="64" t="e">
        <f>VLOOKUP(A614,'[1]2.4.1 &amp; 2.4.3'!$A$3:$H$273,7,0)</f>
        <v>#N/A</v>
      </c>
      <c r="H614" s="64" t="e">
        <f t="shared" si="5"/>
        <v>#N/A</v>
      </c>
      <c r="I614" t="e">
        <f>VLOOKUP(A614,'[1]2.4.1 &amp; 2.4.3'!$A$3:$H$273,8,0)</f>
        <v>#N/A</v>
      </c>
      <c r="J614" s="6" t="s">
        <v>24</v>
      </c>
      <c r="M614" s="69"/>
      <c r="N614" s="69"/>
    </row>
    <row r="615" spans="1:14" x14ac:dyDescent="0.25">
      <c r="A615" s="118" t="s">
        <v>471</v>
      </c>
      <c r="B615" s="78" t="e">
        <f>VLOOKUP(A615,'[1]2.4.1 &amp; 2.4.3'!$A$3:$H$273,2,0)</f>
        <v>#N/A</v>
      </c>
      <c r="C615" s="67" t="s">
        <v>165</v>
      </c>
      <c r="D615" s="66" t="s">
        <v>469</v>
      </c>
      <c r="E615" s="68" t="s">
        <v>23</v>
      </c>
      <c r="F615" t="e">
        <f>VLOOKUP(A615,'[1]2.4.1 &amp; 2.4.3'!$A$3:$H$273,6,0)</f>
        <v>#N/A</v>
      </c>
      <c r="G615" s="64" t="e">
        <f>VLOOKUP(A615,'[1]2.4.1 &amp; 2.4.3'!$A$3:$H$273,7,0)</f>
        <v>#N/A</v>
      </c>
      <c r="H615" s="64" t="e">
        <f t="shared" si="5"/>
        <v>#N/A</v>
      </c>
      <c r="I615" t="e">
        <f>VLOOKUP(A615,'[1]2.4.1 &amp; 2.4.3'!$A$3:$H$273,8,0)</f>
        <v>#N/A</v>
      </c>
      <c r="J615" s="6"/>
      <c r="M615" s="69"/>
      <c r="N615" s="69"/>
    </row>
    <row r="616" spans="1:14" x14ac:dyDescent="0.25">
      <c r="A616" s="118" t="s">
        <v>405</v>
      </c>
      <c r="B616" s="78" t="str">
        <f>VLOOKUP(A616,'[1]2.4.1 &amp; 2.4.3'!$A$3:$H$273,2,0)</f>
        <v>NA</v>
      </c>
      <c r="C616" s="67" t="s">
        <v>165</v>
      </c>
      <c r="D616" s="66" t="s">
        <v>99</v>
      </c>
      <c r="E616" s="68" t="s">
        <v>23</v>
      </c>
      <c r="F616" t="str">
        <f>VLOOKUP(A616,'[1]2.4.1 &amp; 2.4.3'!$A$3:$H$273,6,0)</f>
        <v>2016-17</v>
      </c>
      <c r="G616" s="64">
        <f>VLOOKUP(A616,'[1]2.4.1 &amp; 2.4.3'!$A$3:$H$273,7,0)</f>
        <v>2</v>
      </c>
      <c r="H616" s="64">
        <f t="shared" si="5"/>
        <v>-1</v>
      </c>
      <c r="I616" t="str">
        <f>VLOOKUP(A616,'[1]2.4.1 &amp; 2.4.3'!$A$3:$H$273,8,0)</f>
        <v>2017-18</v>
      </c>
      <c r="J616" s="6" t="s">
        <v>24</v>
      </c>
      <c r="M616" s="69"/>
      <c r="N616" s="69"/>
    </row>
    <row r="617" spans="1:14" x14ac:dyDescent="0.25">
      <c r="A617" s="122" t="s">
        <v>406</v>
      </c>
      <c r="B617" s="78" t="str">
        <f>VLOOKUP(A617,'[1]2.4.1 &amp; 2.4.3'!$A$3:$H$273,2,0)</f>
        <v>NA</v>
      </c>
      <c r="C617" s="67" t="s">
        <v>165</v>
      </c>
      <c r="D617" s="66" t="s">
        <v>99</v>
      </c>
      <c r="E617" s="68" t="s">
        <v>23</v>
      </c>
      <c r="F617" t="str">
        <f>VLOOKUP(A617,'[1]2.4.1 &amp; 2.4.3'!$A$3:$H$273,6,0)</f>
        <v>2016-17</v>
      </c>
      <c r="G617" s="64">
        <f>VLOOKUP(A617,'[1]2.4.1 &amp; 2.4.3'!$A$3:$H$273,7,0)</f>
        <v>2</v>
      </c>
      <c r="H617" s="64">
        <f t="shared" si="5"/>
        <v>-1</v>
      </c>
      <c r="I617" t="str">
        <f>VLOOKUP(A617,'[1]2.4.1 &amp; 2.4.3'!$A$3:$H$273,8,0)</f>
        <v>2017-18</v>
      </c>
      <c r="J617" s="6" t="s">
        <v>24</v>
      </c>
      <c r="M617" s="69"/>
      <c r="N617" s="69"/>
    </row>
    <row r="618" spans="1:14" x14ac:dyDescent="0.25">
      <c r="A618" s="118" t="s">
        <v>308</v>
      </c>
      <c r="B618" s="78" t="e">
        <f>VLOOKUP(A618,'[1]2.4.1 &amp; 2.4.3'!$A$3:$H$273,2,0)</f>
        <v>#N/A</v>
      </c>
      <c r="C618" s="67" t="s">
        <v>165</v>
      </c>
      <c r="D618" s="67" t="s">
        <v>99</v>
      </c>
      <c r="E618" s="68" t="s">
        <v>23</v>
      </c>
      <c r="F618" t="e">
        <f>VLOOKUP(A618,'[1]2.4.1 &amp; 2.4.3'!$A$3:$H$273,6,0)</f>
        <v>#N/A</v>
      </c>
      <c r="G618" s="64" t="e">
        <f>VLOOKUP(A618,'[1]2.4.1 &amp; 2.4.3'!$A$3:$H$273,7,0)</f>
        <v>#N/A</v>
      </c>
      <c r="H618" s="64" t="e">
        <f t="shared" si="5"/>
        <v>#N/A</v>
      </c>
      <c r="I618" t="e">
        <f>VLOOKUP(A618,'[1]2.4.1 &amp; 2.4.3'!$A$3:$H$273,8,0)</f>
        <v>#N/A</v>
      </c>
      <c r="J618" s="6" t="s">
        <v>24</v>
      </c>
      <c r="M618" s="69"/>
      <c r="N618" s="69"/>
    </row>
    <row r="619" spans="1:14" x14ac:dyDescent="0.25">
      <c r="A619" s="118" t="s">
        <v>475</v>
      </c>
      <c r="B619" s="78" t="str">
        <f>VLOOKUP(A619,'[1]2.4.1 &amp; 2.4.3'!$A$3:$H$273,2,0)</f>
        <v>NA</v>
      </c>
      <c r="C619" s="67" t="s">
        <v>165</v>
      </c>
      <c r="D619" s="67" t="s">
        <v>52</v>
      </c>
      <c r="E619" s="68" t="s">
        <v>23</v>
      </c>
      <c r="F619" t="str">
        <f>VLOOKUP(A619,'[1]2.4.1 &amp; 2.4.3'!$A$3:$H$273,6,0)</f>
        <v>2017-18</v>
      </c>
      <c r="G619" s="64">
        <f>VLOOKUP(A619,'[1]2.4.1 &amp; 2.4.3'!$A$3:$H$273,7,0)</f>
        <v>1</v>
      </c>
      <c r="H619" s="64">
        <f t="shared" si="5"/>
        <v>-2</v>
      </c>
      <c r="I619" t="str">
        <f>VLOOKUP(A619,'[1]2.4.1 &amp; 2.4.3'!$A$3:$H$273,8,0)</f>
        <v>2017-18</v>
      </c>
      <c r="J619" s="123" t="s">
        <v>18</v>
      </c>
      <c r="K619" s="265" t="s">
        <v>439</v>
      </c>
      <c r="M619" s="69"/>
      <c r="N619" s="69"/>
    </row>
    <row r="620" spans="1:14" x14ac:dyDescent="0.25">
      <c r="A620" s="118" t="s">
        <v>474</v>
      </c>
      <c r="B620" s="78" t="str">
        <f>VLOOKUP(A620,'[1]2.4.1 &amp; 2.4.3'!$A$3:$H$273,2,0)</f>
        <v>NA</v>
      </c>
      <c r="C620" s="67" t="s">
        <v>165</v>
      </c>
      <c r="D620" s="67" t="s">
        <v>52</v>
      </c>
      <c r="E620" s="68" t="s">
        <v>23</v>
      </c>
      <c r="F620" t="str">
        <f>VLOOKUP(A620,'[1]2.4.1 &amp; 2.4.3'!$A$3:$H$273,6,0)</f>
        <v>2017-18</v>
      </c>
      <c r="G620" s="64">
        <f>VLOOKUP(A620,'[1]2.4.1 &amp; 2.4.3'!$A$3:$H$273,7,0)</f>
        <v>1</v>
      </c>
      <c r="H620" s="64">
        <f t="shared" si="5"/>
        <v>-2</v>
      </c>
      <c r="I620" t="str">
        <f>VLOOKUP(A620,'[1]2.4.1 &amp; 2.4.3'!$A$3:$H$273,8,0)</f>
        <v>2017-18</v>
      </c>
      <c r="J620" s="123" t="s">
        <v>18</v>
      </c>
      <c r="K620" s="265"/>
      <c r="M620" s="69"/>
      <c r="N620" s="69"/>
    </row>
    <row r="621" spans="1:14" x14ac:dyDescent="0.25">
      <c r="A621" s="118" t="s">
        <v>473</v>
      </c>
      <c r="B621" s="78" t="str">
        <f>VLOOKUP(A621,'[1]2.4.1 &amp; 2.4.3'!$A$3:$H$273,2,0)</f>
        <v>NA</v>
      </c>
      <c r="C621" s="67" t="s">
        <v>165</v>
      </c>
      <c r="D621" s="67" t="s">
        <v>52</v>
      </c>
      <c r="E621" s="68" t="s">
        <v>23</v>
      </c>
      <c r="F621" t="str">
        <f>VLOOKUP(A621,'[1]2.4.1 &amp; 2.4.3'!$A$3:$H$273,6,0)</f>
        <v>2016-17</v>
      </c>
      <c r="G621" s="64">
        <f>VLOOKUP(A621,'[1]2.4.1 &amp; 2.4.3'!$A$3:$H$273,7,0)</f>
        <v>1</v>
      </c>
      <c r="H621" s="64">
        <f t="shared" si="5"/>
        <v>-2</v>
      </c>
      <c r="I621" t="str">
        <f>VLOOKUP(A621,'[1]2.4.1 &amp; 2.4.3'!$A$3:$H$273,8,0)</f>
        <v>2016-17</v>
      </c>
      <c r="J621" s="123" t="s">
        <v>18</v>
      </c>
      <c r="K621" s="265"/>
      <c r="M621" s="69"/>
      <c r="N621" s="69"/>
    </row>
    <row r="622" spans="1:14" x14ac:dyDescent="0.25">
      <c r="A622" s="118" t="s">
        <v>477</v>
      </c>
      <c r="B622" s="78" t="e">
        <f>VLOOKUP(A622,'[1]2.4.1 &amp; 2.4.3'!$A$3:$H$273,2,0)</f>
        <v>#N/A</v>
      </c>
      <c r="C622" s="67" t="s">
        <v>165</v>
      </c>
      <c r="D622" s="67" t="s">
        <v>52</v>
      </c>
      <c r="E622" s="68" t="s">
        <v>23</v>
      </c>
      <c r="F622" t="e">
        <f>VLOOKUP(A622,'[1]2.4.1 &amp; 2.4.3'!$A$3:$H$273,6,0)</f>
        <v>#N/A</v>
      </c>
      <c r="G622" s="64" t="e">
        <f>VLOOKUP(A622,'[1]2.4.1 &amp; 2.4.3'!$A$3:$H$273,7,0)</f>
        <v>#N/A</v>
      </c>
      <c r="H622" s="64" t="e">
        <f t="shared" si="5"/>
        <v>#N/A</v>
      </c>
      <c r="I622" t="e">
        <f>VLOOKUP(A622,'[1]2.4.1 &amp; 2.4.3'!$A$3:$H$273,8,0)</f>
        <v>#N/A</v>
      </c>
      <c r="J622" s="123" t="s">
        <v>18</v>
      </c>
      <c r="K622" s="265"/>
      <c r="M622" s="69"/>
      <c r="N622" s="69"/>
    </row>
    <row r="623" spans="1:14" x14ac:dyDescent="0.25">
      <c r="A623" s="118" t="s">
        <v>472</v>
      </c>
      <c r="B623" s="78" t="str">
        <f>VLOOKUP(A623,'[1]2.4.1 &amp; 2.4.3'!$A$3:$H$273,2,0)</f>
        <v>NA</v>
      </c>
      <c r="C623" s="67" t="s">
        <v>165</v>
      </c>
      <c r="D623" s="67" t="s">
        <v>52</v>
      </c>
      <c r="E623" s="68" t="s">
        <v>23</v>
      </c>
      <c r="F623" t="str">
        <f>VLOOKUP(A623,'[1]2.4.1 &amp; 2.4.3'!$A$3:$H$273,6,0)</f>
        <v>2016-17</v>
      </c>
      <c r="G623" s="64">
        <f>VLOOKUP(A623,'[1]2.4.1 &amp; 2.4.3'!$A$3:$H$273,7,0)</f>
        <v>2</v>
      </c>
      <c r="H623" s="64">
        <f t="shared" si="5"/>
        <v>-1</v>
      </c>
      <c r="I623" t="str">
        <f>VLOOKUP(A623,'[1]2.4.1 &amp; 2.4.3'!$A$3:$H$273,8,0)</f>
        <v>2017-18</v>
      </c>
      <c r="J623" s="123" t="s">
        <v>18</v>
      </c>
      <c r="K623" s="265"/>
      <c r="M623" s="69"/>
      <c r="N623" s="69"/>
    </row>
    <row r="624" spans="1:14" x14ac:dyDescent="0.25">
      <c r="A624" s="117" t="s">
        <v>407</v>
      </c>
      <c r="B624" s="78" t="str">
        <f>VLOOKUP(A624,'[1]2.4.1 &amp; 2.4.3'!$A$3:$H$273,2,0)</f>
        <v>AHHPS5982H</v>
      </c>
      <c r="C624" s="67" t="s">
        <v>102</v>
      </c>
      <c r="D624" s="66" t="s">
        <v>52</v>
      </c>
      <c r="E624" s="5" t="s">
        <v>23</v>
      </c>
      <c r="F624" t="str">
        <f>VLOOKUP(A624,'[1]2.4.1 &amp; 2.4.3'!$A$3:$H$273,6,0)</f>
        <v>2016-17</v>
      </c>
      <c r="G624" s="64">
        <f>VLOOKUP(A624,'[1]2.4.1 &amp; 2.4.3'!$A$3:$H$273,7,0)</f>
        <v>2</v>
      </c>
      <c r="H624" s="64">
        <f t="shared" si="5"/>
        <v>-1</v>
      </c>
      <c r="I624" t="str">
        <f>VLOOKUP(A624,'[1]2.4.1 &amp; 2.4.3'!$A$3:$H$273,8,0)</f>
        <v>2017-18</v>
      </c>
      <c r="J624" s="113" t="s">
        <v>18</v>
      </c>
      <c r="K624" s="266"/>
      <c r="M624" s="69"/>
      <c r="N624" s="69"/>
    </row>
    <row r="625" spans="1:14" x14ac:dyDescent="0.25">
      <c r="M625" s="69"/>
      <c r="N625" s="69"/>
    </row>
    <row r="626" spans="1:14" x14ac:dyDescent="0.25">
      <c r="M626" s="69"/>
      <c r="N626" s="69"/>
    </row>
    <row r="627" spans="1:14" x14ac:dyDescent="0.25">
      <c r="M627" s="69"/>
      <c r="N627" s="69"/>
    </row>
    <row r="628" spans="1:14" ht="15" customHeight="1" x14ac:dyDescent="0.25">
      <c r="A628" s="147" t="s">
        <v>168</v>
      </c>
      <c r="B628" s="148"/>
      <c r="C628" s="148"/>
      <c r="D628" s="148"/>
      <c r="E628" s="148"/>
      <c r="F628" s="148"/>
      <c r="G628" s="148"/>
      <c r="H628" s="148"/>
      <c r="I628" s="149"/>
      <c r="M628" s="69"/>
      <c r="N628" s="69"/>
    </row>
    <row r="629" spans="1:14" ht="15" customHeight="1" x14ac:dyDescent="0.25">
      <c r="A629" s="150"/>
      <c r="B629" s="151"/>
      <c r="C629" s="151"/>
      <c r="D629" s="151"/>
      <c r="E629" s="151"/>
      <c r="F629" s="151"/>
      <c r="G629" s="151"/>
      <c r="H629" s="151"/>
      <c r="I629" s="152"/>
      <c r="M629" s="69"/>
      <c r="N629" s="69"/>
    </row>
    <row r="630" spans="1:14" ht="15" customHeight="1" x14ac:dyDescent="0.25">
      <c r="A630" s="150"/>
      <c r="B630" s="151"/>
      <c r="C630" s="151"/>
      <c r="D630" s="151"/>
      <c r="E630" s="151"/>
      <c r="F630" s="151"/>
      <c r="G630" s="151"/>
      <c r="H630" s="151"/>
      <c r="I630" s="152"/>
      <c r="M630" s="69"/>
      <c r="N630" s="69"/>
    </row>
    <row r="631" spans="1:14" ht="15" customHeight="1" x14ac:dyDescent="0.25">
      <c r="A631" s="153"/>
      <c r="B631" s="154"/>
      <c r="C631" s="154"/>
      <c r="D631" s="154"/>
      <c r="E631" s="154"/>
      <c r="F631" s="154"/>
      <c r="G631" s="154"/>
      <c r="H631" s="154"/>
      <c r="I631" s="155"/>
      <c r="M631" s="69"/>
      <c r="N631" s="69"/>
    </row>
    <row r="632" spans="1:14" ht="85.5" x14ac:dyDescent="0.25">
      <c r="A632" s="1" t="s">
        <v>3</v>
      </c>
      <c r="B632" s="2" t="s">
        <v>4</v>
      </c>
      <c r="C632" s="2" t="s">
        <v>5</v>
      </c>
      <c r="D632" s="2" t="s">
        <v>6</v>
      </c>
      <c r="E632" s="3" t="s">
        <v>7</v>
      </c>
      <c r="F632" s="4" t="s">
        <v>8</v>
      </c>
      <c r="G632" s="3" t="s">
        <v>9</v>
      </c>
      <c r="H632" s="3"/>
      <c r="I632" s="1" t="s">
        <v>10</v>
      </c>
      <c r="M632" s="69"/>
      <c r="N632" s="69"/>
    </row>
    <row r="633" spans="1:14" x14ac:dyDescent="0.25">
      <c r="A633" s="6" t="s">
        <v>11</v>
      </c>
      <c r="B633" s="6" t="s">
        <v>12</v>
      </c>
      <c r="C633" s="7" t="str">
        <f>VLOOKUP(A633,'[1]2.4.1 &amp; 2.4.3'!$A$3:$H$273,3,0)</f>
        <v>Associate Professor</v>
      </c>
      <c r="D633" s="6" t="str">
        <f>VLOOKUP(A633,'[1]2.4.1 &amp; 2.4.3'!$A$3:$H$273,4,0)</f>
        <v>ECE</v>
      </c>
      <c r="E633" s="5" t="str">
        <f>VLOOKUP(A633,'[1]2.4.1 &amp; 2.4.3'!$A$3:$H$273,5,0)</f>
        <v>Permanent</v>
      </c>
      <c r="F633" t="str">
        <f>VLOOKUP(A633,'[1]2.4.1 &amp; 2.4.3'!$A$3:$H$273,6,0)</f>
        <v>1983-84</v>
      </c>
      <c r="G633" s="64">
        <f>VLOOKUP(A633,'[1]2.4.1 &amp; 2.4.3'!$A$3:$H$273,7,0)</f>
        <v>38</v>
      </c>
      <c r="H633" s="64">
        <f>G633-4</f>
        <v>34</v>
      </c>
      <c r="I633" t="str">
        <f>VLOOKUP(A633,'[1]2.4.1 &amp; 2.4.3'!$A$3:$H$273,8,0)</f>
        <v>Yes</v>
      </c>
      <c r="J633" s="6" t="s">
        <v>18</v>
      </c>
      <c r="M633" s="69"/>
      <c r="N633" s="69"/>
    </row>
    <row r="634" spans="1:14" x14ac:dyDescent="0.25">
      <c r="A634" s="10" t="s">
        <v>19</v>
      </c>
      <c r="B634" s="79" t="s">
        <v>20</v>
      </c>
      <c r="C634" s="7" t="str">
        <f>VLOOKUP(A634,'[1]2.4.1 &amp; 2.4.3'!$A$3:$H$273,3,0)</f>
        <v xml:space="preserve"> Professor</v>
      </c>
      <c r="D634" s="6" t="str">
        <f>VLOOKUP(A634,'[1]2.4.1 &amp; 2.4.3'!$A$3:$H$273,4,0)</f>
        <v>HMSD</v>
      </c>
      <c r="E634" s="5" t="s">
        <v>15</v>
      </c>
      <c r="F634" t="str">
        <f>VLOOKUP(A634,'[1]2.4.1 &amp; 2.4.3'!$A$3:$H$273,6,0)</f>
        <v>1985-86</v>
      </c>
      <c r="G634" s="64">
        <f>VLOOKUP(A634,'[1]2.4.1 &amp; 2.4.3'!$A$3:$H$273,7,0)</f>
        <v>36</v>
      </c>
      <c r="H634" s="64">
        <f t="shared" ref="H634:H697" si="6">G634-4</f>
        <v>32</v>
      </c>
      <c r="I634" t="str">
        <f>VLOOKUP(A634,'[1]2.4.1 &amp; 2.4.3'!$A$3:$H$273,8,0)</f>
        <v>Yes</v>
      </c>
      <c r="J634" s="89" t="s">
        <v>24</v>
      </c>
      <c r="M634" s="69"/>
      <c r="N634" s="69"/>
    </row>
    <row r="635" spans="1:14" x14ac:dyDescent="0.25">
      <c r="A635" s="12" t="s">
        <v>25</v>
      </c>
      <c r="B635" s="12" t="s">
        <v>26</v>
      </c>
      <c r="C635" s="7" t="str">
        <f>VLOOKUP(A635,'[1]2.4.1 &amp; 2.4.3'!$A$3:$H$273,3,0)</f>
        <v>Associate Professor</v>
      </c>
      <c r="D635" s="6" t="str">
        <f>VLOOKUP(A635,'[1]2.4.1 &amp; 2.4.3'!$A$3:$H$273,4,0)</f>
        <v>EE</v>
      </c>
      <c r="E635" s="5" t="s">
        <v>15</v>
      </c>
      <c r="F635" t="str">
        <f>VLOOKUP(A635,'[1]2.4.1 &amp; 2.4.3'!$A$3:$H$273,6,0)</f>
        <v>1983-84</v>
      </c>
      <c r="G635" s="64">
        <f>VLOOKUP(A635,'[1]2.4.1 &amp; 2.4.3'!$A$3:$H$273,7,0)</f>
        <v>38</v>
      </c>
      <c r="H635" s="64">
        <f t="shared" si="6"/>
        <v>34</v>
      </c>
      <c r="I635" t="str">
        <f>VLOOKUP(A635,'[1]2.4.1 &amp; 2.4.3'!$A$3:$H$273,8,0)</f>
        <v>Yes</v>
      </c>
      <c r="J635" s="6" t="s">
        <v>18</v>
      </c>
      <c r="M635" s="69"/>
      <c r="N635" s="69"/>
    </row>
    <row r="636" spans="1:14" x14ac:dyDescent="0.25">
      <c r="A636" s="13" t="s">
        <v>28</v>
      </c>
      <c r="B636" s="13" t="s">
        <v>29</v>
      </c>
      <c r="C636" s="7" t="str">
        <f>VLOOKUP(A636,'[1]2.4.1 &amp; 2.4.3'!$A$3:$H$273,3,0)</f>
        <v>Professor</v>
      </c>
      <c r="D636" s="6" t="str">
        <f>VLOOKUP(A636,'[1]2.4.1 &amp; 2.4.3'!$A$3:$H$273,4,0)</f>
        <v>CSE</v>
      </c>
      <c r="E636" s="5" t="s">
        <v>15</v>
      </c>
      <c r="F636" t="str">
        <f>VLOOKUP(A636,'[1]2.4.1 &amp; 2.4.3'!$A$3:$H$273,6,0)</f>
        <v>1985-86</v>
      </c>
      <c r="G636" s="64">
        <f>VLOOKUP(A636,'[1]2.4.1 &amp; 2.4.3'!$A$3:$H$273,7,0)</f>
        <v>36</v>
      </c>
      <c r="H636" s="64">
        <f t="shared" si="6"/>
        <v>32</v>
      </c>
      <c r="I636" t="str">
        <f>VLOOKUP(A636,'[1]2.4.1 &amp; 2.4.3'!$A$3:$H$273,8,0)</f>
        <v>Yes</v>
      </c>
      <c r="J636" s="6" t="s">
        <v>24</v>
      </c>
      <c r="K636" s="159" t="s">
        <v>455</v>
      </c>
      <c r="L636" s="102" t="s">
        <v>40</v>
      </c>
      <c r="M636" s="69"/>
      <c r="N636" s="69"/>
    </row>
    <row r="637" spans="1:14" x14ac:dyDescent="0.25">
      <c r="A637" s="6" t="s">
        <v>33</v>
      </c>
      <c r="B637" s="6" t="s">
        <v>34</v>
      </c>
      <c r="C637" s="7" t="str">
        <f>VLOOKUP(A637,'[1]2.4.1 &amp; 2.4.3'!$A$3:$H$273,3,0)</f>
        <v>Associate Professor</v>
      </c>
      <c r="D637" s="6" t="str">
        <f>VLOOKUP(A637,'[1]2.4.1 &amp; 2.4.3'!$A$3:$H$273,4,0)</f>
        <v>CE</v>
      </c>
      <c r="E637" s="5" t="s">
        <v>15</v>
      </c>
      <c r="F637" t="str">
        <f>VLOOKUP(A637,'[1]2.4.1 &amp; 2.4.3'!$A$3:$H$273,6,0)</f>
        <v>1987-88</v>
      </c>
      <c r="G637" s="64">
        <f>VLOOKUP(A637,'[1]2.4.1 &amp; 2.4.3'!$A$3:$H$273,7,0)</f>
        <v>34</v>
      </c>
      <c r="H637" s="64">
        <f t="shared" si="6"/>
        <v>30</v>
      </c>
      <c r="I637" t="str">
        <f>VLOOKUP(A637,'[1]2.4.1 &amp; 2.4.3'!$A$3:$H$273,8,0)</f>
        <v>Yes</v>
      </c>
      <c r="J637" s="6" t="s">
        <v>24</v>
      </c>
      <c r="K637" s="159">
        <f>COUNTA(A633:A768)</f>
        <v>136</v>
      </c>
      <c r="L637" s="102">
        <f>COUNTIF(J633:J768,"PhD")</f>
        <v>58</v>
      </c>
      <c r="M637" s="69"/>
      <c r="N637" s="69"/>
    </row>
    <row r="638" spans="1:14" x14ac:dyDescent="0.25">
      <c r="A638" s="6" t="s">
        <v>37</v>
      </c>
      <c r="B638" s="6" t="s">
        <v>38</v>
      </c>
      <c r="C638" s="7" t="str">
        <f>VLOOKUP(A638,'[1]2.4.1 &amp; 2.4.3'!$A$3:$H$273,3,0)</f>
        <v>Associate Professor</v>
      </c>
      <c r="D638" s="6" t="str">
        <f>VLOOKUP(A638,'[1]2.4.1 &amp; 2.4.3'!$A$3:$H$273,4,0)</f>
        <v>CE</v>
      </c>
      <c r="E638" s="5" t="s">
        <v>15</v>
      </c>
      <c r="F638" t="str">
        <f>VLOOKUP(A638,'[1]2.4.1 &amp; 2.4.3'!$A$3:$H$273,6,0)</f>
        <v>1987-88</v>
      </c>
      <c r="G638" s="64">
        <f>VLOOKUP(A638,'[1]2.4.1 &amp; 2.4.3'!$A$3:$H$273,7,0)</f>
        <v>34</v>
      </c>
      <c r="H638" s="64">
        <f t="shared" si="6"/>
        <v>30</v>
      </c>
      <c r="I638" t="str">
        <f>VLOOKUP(A638,'[1]2.4.1 &amp; 2.4.3'!$A$3:$H$273,8,0)</f>
        <v xml:space="preserve">Yes </v>
      </c>
      <c r="J638" s="6" t="s">
        <v>18</v>
      </c>
      <c r="M638" s="69"/>
      <c r="N638" s="69"/>
    </row>
    <row r="639" spans="1:14" x14ac:dyDescent="0.25">
      <c r="A639" s="6" t="s">
        <v>41</v>
      </c>
      <c r="B639" s="6" t="s">
        <v>42</v>
      </c>
      <c r="C639" s="7" t="str">
        <f>VLOOKUP(A639,'[1]2.4.1 &amp; 2.4.3'!$A$3:$H$273,3,0)</f>
        <v>Associate Professor</v>
      </c>
      <c r="D639" s="6" t="str">
        <f>VLOOKUP(A639,'[1]2.4.1 &amp; 2.4.3'!$A$3:$H$273,4,0)</f>
        <v>CE</v>
      </c>
      <c r="E639" s="5" t="s">
        <v>15</v>
      </c>
      <c r="F639" t="str">
        <f>VLOOKUP(A639,'[1]2.4.1 &amp; 2.4.3'!$A$3:$H$273,6,0)</f>
        <v>1988-89</v>
      </c>
      <c r="G639" s="64">
        <f>VLOOKUP(A639,'[1]2.4.1 &amp; 2.4.3'!$A$3:$H$273,7,0)</f>
        <v>33</v>
      </c>
      <c r="H639" s="64">
        <f t="shared" si="6"/>
        <v>29</v>
      </c>
      <c r="I639" t="str">
        <f>VLOOKUP(A639,'[1]2.4.1 &amp; 2.4.3'!$A$3:$H$273,8,0)</f>
        <v>Yes</v>
      </c>
      <c r="J639" s="6" t="s">
        <v>18</v>
      </c>
      <c r="M639" s="69"/>
      <c r="N639" s="69"/>
    </row>
    <row r="640" spans="1:14" x14ac:dyDescent="0.25">
      <c r="A640" s="12" t="s">
        <v>44</v>
      </c>
      <c r="B640" s="12" t="s">
        <v>45</v>
      </c>
      <c r="C640" s="7" t="str">
        <f>VLOOKUP(A640,'[1]2.4.1 &amp; 2.4.3'!$A$3:$H$273,3,0)</f>
        <v>Professor</v>
      </c>
      <c r="D640" s="6" t="str">
        <f>VLOOKUP(A640,'[1]2.4.1 &amp; 2.4.3'!$A$3:$H$273,4,0)</f>
        <v>EE</v>
      </c>
      <c r="E640" s="5" t="s">
        <v>15</v>
      </c>
      <c r="F640" t="str">
        <f>VLOOKUP(A640,'[1]2.4.1 &amp; 2.4.3'!$A$3:$H$273,6,0)</f>
        <v>1987-88</v>
      </c>
      <c r="G640" s="64">
        <f>VLOOKUP(A640,'[1]2.4.1 &amp; 2.4.3'!$A$3:$H$273,7,0)</f>
        <v>33</v>
      </c>
      <c r="H640" s="64">
        <f t="shared" si="6"/>
        <v>29</v>
      </c>
      <c r="I640" t="str">
        <f>VLOOKUP(A640,'[1]2.4.1 &amp; 2.4.3'!$A$3:$H$273,8,0)</f>
        <v>Yes</v>
      </c>
      <c r="J640" s="6" t="s">
        <v>24</v>
      </c>
      <c r="M640" s="69"/>
      <c r="N640" s="69"/>
    </row>
    <row r="641" spans="1:14" x14ac:dyDescent="0.25">
      <c r="A641" s="13" t="s">
        <v>46</v>
      </c>
      <c r="B641" s="13" t="s">
        <v>47</v>
      </c>
      <c r="C641" s="7" t="str">
        <f>VLOOKUP(A641,'[1]2.4.1 &amp; 2.4.3'!$A$3:$H$273,3,0)</f>
        <v>Professor</v>
      </c>
      <c r="D641" s="6" t="str">
        <f>VLOOKUP(A641,'[1]2.4.1 &amp; 2.4.3'!$A$3:$H$273,4,0)</f>
        <v>CSE</v>
      </c>
      <c r="E641" s="5" t="s">
        <v>15</v>
      </c>
      <c r="F641" t="str">
        <f>VLOOKUP(A641,'[1]2.4.1 &amp; 2.4.3'!$A$3:$H$273,6,0)</f>
        <v>1987-88</v>
      </c>
      <c r="G641" s="64">
        <f>VLOOKUP(A641,'[1]2.4.1 &amp; 2.4.3'!$A$3:$H$273,7,0)</f>
        <v>33</v>
      </c>
      <c r="H641" s="64">
        <f t="shared" si="6"/>
        <v>29</v>
      </c>
      <c r="I641" t="str">
        <f>VLOOKUP(A641,'[1]2.4.1 &amp; 2.4.3'!$A$3:$H$273,8,0)</f>
        <v>Yes</v>
      </c>
      <c r="J641" s="6" t="s">
        <v>24</v>
      </c>
      <c r="M641" s="69"/>
      <c r="N641" s="69"/>
    </row>
    <row r="642" spans="1:14" x14ac:dyDescent="0.25">
      <c r="A642" s="13" t="s">
        <v>48</v>
      </c>
      <c r="B642" s="13" t="s">
        <v>49</v>
      </c>
      <c r="C642" s="7" t="str">
        <f>VLOOKUP(A642,'[1]2.4.1 &amp; 2.4.3'!$A$3:$H$273,3,0)</f>
        <v>Professor</v>
      </c>
      <c r="D642" s="6" t="str">
        <f>VLOOKUP(A642,'[1]2.4.1 &amp; 2.4.3'!$A$3:$H$273,4,0)</f>
        <v>CSE</v>
      </c>
      <c r="E642" s="5" t="s">
        <v>15</v>
      </c>
      <c r="F642" t="str">
        <f>VLOOKUP(A642,'[1]2.4.1 &amp; 2.4.3'!$A$3:$H$273,6,0)</f>
        <v>1987-88</v>
      </c>
      <c r="G642" s="64">
        <f>VLOOKUP(A642,'[1]2.4.1 &amp; 2.4.3'!$A$3:$H$273,7,0)</f>
        <v>33</v>
      </c>
      <c r="H642" s="64">
        <f t="shared" si="6"/>
        <v>29</v>
      </c>
      <c r="I642" t="str">
        <f>VLOOKUP(A642,'[1]2.4.1 &amp; 2.4.3'!$A$3:$H$273,8,0)</f>
        <v>Yes</v>
      </c>
      <c r="J642" s="6" t="s">
        <v>24</v>
      </c>
      <c r="M642" s="69"/>
      <c r="N642" s="69"/>
    </row>
    <row r="643" spans="1:14" x14ac:dyDescent="0.25">
      <c r="A643" s="6" t="s">
        <v>50</v>
      </c>
      <c r="B643" s="7" t="s">
        <v>51</v>
      </c>
      <c r="C643" s="7" t="str">
        <f>VLOOKUP(A643,'[1]2.4.1 &amp; 2.4.3'!$A$3:$H$273,3,0)</f>
        <v>Professor</v>
      </c>
      <c r="D643" s="6" t="str">
        <f>VLOOKUP(A643,'[1]2.4.1 &amp; 2.4.3'!$A$3:$H$273,4,0)</f>
        <v>ME</v>
      </c>
      <c r="E643" s="5" t="s">
        <v>15</v>
      </c>
      <c r="F643" t="str">
        <f>VLOOKUP(A643,'[1]2.4.1 &amp; 2.4.3'!$A$3:$H$273,6,0)</f>
        <v>1987-88</v>
      </c>
      <c r="G643" s="64">
        <f>VLOOKUP(A643,'[1]2.4.1 &amp; 2.4.3'!$A$3:$H$273,7,0)</f>
        <v>34</v>
      </c>
      <c r="H643" s="64">
        <f t="shared" si="6"/>
        <v>30</v>
      </c>
      <c r="I643" t="str">
        <f>VLOOKUP(A643,'[1]2.4.1 &amp; 2.4.3'!$A$3:$H$273,8,0)</f>
        <v>Yes</v>
      </c>
      <c r="J643" s="6" t="s">
        <v>24</v>
      </c>
      <c r="M643" s="69"/>
      <c r="N643" s="69"/>
    </row>
    <row r="644" spans="1:14" x14ac:dyDescent="0.25">
      <c r="A644" s="6" t="s">
        <v>53</v>
      </c>
      <c r="B644" s="7" t="s">
        <v>54</v>
      </c>
      <c r="C644" s="7" t="str">
        <f>VLOOKUP(A644,'[1]2.4.1 &amp; 2.4.3'!$A$3:$H$273,3,0)</f>
        <v>Professor</v>
      </c>
      <c r="D644" s="6" t="str">
        <f>VLOOKUP(A644,'[1]2.4.1 &amp; 2.4.3'!$A$3:$H$273,4,0)</f>
        <v>ME</v>
      </c>
      <c r="E644" s="5" t="s">
        <v>15</v>
      </c>
      <c r="F644" t="str">
        <f>VLOOKUP(A644,'[1]2.4.1 &amp; 2.4.3'!$A$3:$H$273,6,0)</f>
        <v>1987-88</v>
      </c>
      <c r="G644" s="64">
        <f>VLOOKUP(A644,'[1]2.4.1 &amp; 2.4.3'!$A$3:$H$273,7,0)</f>
        <v>34</v>
      </c>
      <c r="H644" s="64">
        <f t="shared" si="6"/>
        <v>30</v>
      </c>
      <c r="I644" t="str">
        <f>VLOOKUP(A644,'[1]2.4.1 &amp; 2.4.3'!$A$3:$H$273,8,0)</f>
        <v>Yes</v>
      </c>
      <c r="J644" s="6" t="s">
        <v>24</v>
      </c>
      <c r="M644" s="69"/>
      <c r="N644" s="69"/>
    </row>
    <row r="645" spans="1:14" x14ac:dyDescent="0.25">
      <c r="A645" s="6" t="s">
        <v>55</v>
      </c>
      <c r="B645" s="6" t="s">
        <v>56</v>
      </c>
      <c r="C645" s="7" t="str">
        <f>VLOOKUP(A645,'[1]2.4.1 &amp; 2.4.3'!$A$3:$H$273,3,0)</f>
        <v>Professor</v>
      </c>
      <c r="D645" s="6" t="str">
        <f>VLOOKUP(A645,'[1]2.4.1 &amp; 2.4.3'!$A$3:$H$273,4,0)</f>
        <v>CE</v>
      </c>
      <c r="E645" s="5" t="s">
        <v>15</v>
      </c>
      <c r="F645" t="str">
        <f>VLOOKUP(A645,'[1]2.4.1 &amp; 2.4.3'!$A$3:$H$273,6,0)</f>
        <v>1988-89</v>
      </c>
      <c r="G645" s="64">
        <f>VLOOKUP(A645,'[1]2.4.1 &amp; 2.4.3'!$A$3:$H$273,7,0)</f>
        <v>33</v>
      </c>
      <c r="H645" s="64">
        <f t="shared" si="6"/>
        <v>29</v>
      </c>
      <c r="I645" t="str">
        <f>VLOOKUP(A645,'[1]2.4.1 &amp; 2.4.3'!$A$3:$H$273,8,0)</f>
        <v>Yes</v>
      </c>
      <c r="J645" s="6" t="s">
        <v>24</v>
      </c>
      <c r="M645" s="69"/>
      <c r="N645" s="69"/>
    </row>
    <row r="646" spans="1:14" x14ac:dyDescent="0.25">
      <c r="A646" s="12" t="s">
        <v>57</v>
      </c>
      <c r="B646" s="12" t="s">
        <v>58</v>
      </c>
      <c r="C646" s="7" t="str">
        <f>VLOOKUP(A646,'[1]2.4.1 &amp; 2.4.3'!$A$3:$H$273,3,0)</f>
        <v>Professor</v>
      </c>
      <c r="D646" s="6" t="str">
        <f>VLOOKUP(A646,'[1]2.4.1 &amp; 2.4.3'!$A$3:$H$273,4,0)</f>
        <v>EE</v>
      </c>
      <c r="E646" s="5" t="s">
        <v>15</v>
      </c>
      <c r="F646" t="str">
        <f>VLOOKUP(A646,'[1]2.4.1 &amp; 2.4.3'!$A$3:$H$273,6,0)</f>
        <v>1989-90</v>
      </c>
      <c r="G646" s="64">
        <f>VLOOKUP(A646,'[1]2.4.1 &amp; 2.4.3'!$A$3:$H$273,7,0)</f>
        <v>32</v>
      </c>
      <c r="H646" s="64">
        <f t="shared" si="6"/>
        <v>28</v>
      </c>
      <c r="I646" t="str">
        <f>VLOOKUP(A646,'[1]2.4.1 &amp; 2.4.3'!$A$3:$H$273,8,0)</f>
        <v>Yes</v>
      </c>
      <c r="J646" s="6" t="s">
        <v>24</v>
      </c>
      <c r="M646" s="69"/>
      <c r="N646" s="69"/>
    </row>
    <row r="647" spans="1:14" x14ac:dyDescent="0.25">
      <c r="A647" s="6" t="s">
        <v>60</v>
      </c>
      <c r="B647" s="12" t="s">
        <v>61</v>
      </c>
      <c r="C647" s="7" t="str">
        <f>VLOOKUP(A647,'[1]2.4.1 &amp; 2.4.3'!$A$3:$H$273,3,0)</f>
        <v>Professor</v>
      </c>
      <c r="D647" s="6" t="str">
        <f>VLOOKUP(A647,'[1]2.4.1 &amp; 2.4.3'!$A$3:$H$273,4,0)</f>
        <v>EE</v>
      </c>
      <c r="E647" s="5" t="s">
        <v>15</v>
      </c>
      <c r="F647" t="str">
        <f>VLOOKUP(A647,'[1]2.4.1 &amp; 2.4.3'!$A$3:$H$273,6,0)</f>
        <v>1989-90</v>
      </c>
      <c r="G647" s="64">
        <f>VLOOKUP(A647,'[1]2.4.1 &amp; 2.4.3'!$A$3:$H$273,7,0)</f>
        <v>32</v>
      </c>
      <c r="H647" s="64">
        <f t="shared" si="6"/>
        <v>28</v>
      </c>
      <c r="I647" t="str">
        <f>VLOOKUP(A647,'[1]2.4.1 &amp; 2.4.3'!$A$3:$H$273,8,0)</f>
        <v>Yes</v>
      </c>
      <c r="J647" s="6" t="s">
        <v>24</v>
      </c>
      <c r="M647" s="69"/>
      <c r="N647" s="69"/>
    </row>
    <row r="648" spans="1:14" x14ac:dyDescent="0.25">
      <c r="A648" s="6" t="s">
        <v>62</v>
      </c>
      <c r="B648" s="12" t="s">
        <v>63</v>
      </c>
      <c r="C648" s="7" t="str">
        <f>VLOOKUP(A648,'[1]2.4.1 &amp; 2.4.3'!$A$3:$H$273,3,0)</f>
        <v>Professor</v>
      </c>
      <c r="D648" s="6" t="str">
        <f>VLOOKUP(A648,'[1]2.4.1 &amp; 2.4.3'!$A$3:$H$273,4,0)</f>
        <v>EE</v>
      </c>
      <c r="E648" s="5" t="s">
        <v>15</v>
      </c>
      <c r="F648" t="str">
        <f>VLOOKUP(A648,'[1]2.4.1 &amp; 2.4.3'!$A$3:$H$273,6,0)</f>
        <v>1989-90</v>
      </c>
      <c r="G648" s="64">
        <f>VLOOKUP(A648,'[1]2.4.1 &amp; 2.4.3'!$A$3:$H$273,7,0)</f>
        <v>32</v>
      </c>
      <c r="H648" s="64">
        <f t="shared" si="6"/>
        <v>28</v>
      </c>
      <c r="I648" t="str">
        <f>VLOOKUP(A648,'[1]2.4.1 &amp; 2.4.3'!$A$3:$H$273,8,0)</f>
        <v>Yes</v>
      </c>
      <c r="J648" s="6" t="s">
        <v>24</v>
      </c>
      <c r="M648" s="69"/>
      <c r="N648" s="69"/>
    </row>
    <row r="649" spans="1:14" x14ac:dyDescent="0.25">
      <c r="A649" s="13" t="s">
        <v>64</v>
      </c>
      <c r="B649" s="13" t="s">
        <v>65</v>
      </c>
      <c r="C649" s="7" t="str">
        <f>VLOOKUP(A649,'[1]2.4.1 &amp; 2.4.3'!$A$3:$H$273,3,0)</f>
        <v>Professor</v>
      </c>
      <c r="D649" s="6" t="str">
        <f>VLOOKUP(A649,'[1]2.4.1 &amp; 2.4.3'!$A$3:$H$273,4,0)</f>
        <v>CSE</v>
      </c>
      <c r="E649" s="5" t="s">
        <v>15</v>
      </c>
      <c r="F649" t="str">
        <f>VLOOKUP(A649,'[1]2.4.1 &amp; 2.4.3'!$A$3:$H$273,6,0)</f>
        <v>1988-89</v>
      </c>
      <c r="G649" s="64">
        <f>VLOOKUP(A649,'[1]2.4.1 &amp; 2.4.3'!$A$3:$H$273,7,0)</f>
        <v>32</v>
      </c>
      <c r="H649" s="64">
        <f t="shared" si="6"/>
        <v>28</v>
      </c>
      <c r="I649" t="str">
        <f>VLOOKUP(A649,'[1]2.4.1 &amp; 2.4.3'!$A$3:$H$273,8,0)</f>
        <v>Yes</v>
      </c>
      <c r="J649" s="6" t="s">
        <v>24</v>
      </c>
      <c r="M649" s="69"/>
      <c r="N649" s="69"/>
    </row>
    <row r="650" spans="1:14" x14ac:dyDescent="0.25">
      <c r="A650" s="6" t="s">
        <v>66</v>
      </c>
      <c r="B650" s="6" t="s">
        <v>67</v>
      </c>
      <c r="C650" s="7" t="str">
        <f>VLOOKUP(A650,'[1]2.4.1 &amp; 2.4.3'!$A$3:$H$273,3,0)</f>
        <v>Professor</v>
      </c>
      <c r="D650" s="6" t="str">
        <f>VLOOKUP(A650,'[1]2.4.1 &amp; 2.4.3'!$A$3:$H$273,4,0)</f>
        <v>ITCA</v>
      </c>
      <c r="E650" s="5" t="s">
        <v>15</v>
      </c>
      <c r="F650" t="str">
        <f>VLOOKUP(A650,'[1]2.4.1 &amp; 2.4.3'!$A$3:$H$273,6,0)</f>
        <v>1988-89</v>
      </c>
      <c r="G650" s="64">
        <f>VLOOKUP(A650,'[1]2.4.1 &amp; 2.4.3'!$A$3:$H$273,7,0)</f>
        <v>32</v>
      </c>
      <c r="H650" s="64">
        <f t="shared" si="6"/>
        <v>28</v>
      </c>
      <c r="I650" t="str">
        <f>VLOOKUP(A650,'[1]2.4.1 &amp; 2.4.3'!$A$3:$H$273,8,0)</f>
        <v>Yes</v>
      </c>
      <c r="J650" s="6" t="s">
        <v>24</v>
      </c>
      <c r="M650" s="69"/>
      <c r="N650" s="69"/>
    </row>
    <row r="651" spans="1:14" x14ac:dyDescent="0.25">
      <c r="A651" s="6" t="s">
        <v>69</v>
      </c>
      <c r="B651" s="6" t="s">
        <v>70</v>
      </c>
      <c r="C651" s="7" t="str">
        <f>VLOOKUP(A651,'[1]2.4.1 &amp; 2.4.3'!$A$3:$H$273,3,0)</f>
        <v>Professor</v>
      </c>
      <c r="D651" s="6" t="str">
        <f>VLOOKUP(A651,'[1]2.4.1 &amp; 2.4.3'!$A$3:$H$273,4,0)</f>
        <v>CE</v>
      </c>
      <c r="E651" s="5" t="s">
        <v>15</v>
      </c>
      <c r="F651" t="str">
        <f>VLOOKUP(A651,'[1]2.4.1 &amp; 2.4.3'!$A$3:$H$273,6,0)</f>
        <v>1990-91</v>
      </c>
      <c r="G651" s="64">
        <f>VLOOKUP(A651,'[1]2.4.1 &amp; 2.4.3'!$A$3:$H$273,7,0)</f>
        <v>31</v>
      </c>
      <c r="H651" s="64">
        <f t="shared" si="6"/>
        <v>27</v>
      </c>
      <c r="I651" t="str">
        <f>VLOOKUP(A651,'[1]2.4.1 &amp; 2.4.3'!$A$3:$H$273,8,0)</f>
        <v>yes</v>
      </c>
      <c r="J651" s="6" t="s">
        <v>24</v>
      </c>
      <c r="M651" s="69"/>
      <c r="N651" s="69"/>
    </row>
    <row r="652" spans="1:14" x14ac:dyDescent="0.25">
      <c r="A652" s="6" t="s">
        <v>73</v>
      </c>
      <c r="B652" s="6" t="s">
        <v>74</v>
      </c>
      <c r="C652" s="7" t="str">
        <f>VLOOKUP(A652,'[1]2.4.1 &amp; 2.4.3'!$A$3:$H$273,3,0)</f>
        <v>Professor</v>
      </c>
      <c r="D652" s="6" t="str">
        <f>VLOOKUP(A652,'[1]2.4.1 &amp; 2.4.3'!$A$3:$H$273,4,0)</f>
        <v>CE</v>
      </c>
      <c r="E652" s="5" t="s">
        <v>15</v>
      </c>
      <c r="F652" t="str">
        <f>VLOOKUP(A652,'[1]2.4.1 &amp; 2.4.3'!$A$3:$H$273,6,0)</f>
        <v>1990-91</v>
      </c>
      <c r="G652" s="64">
        <f>VLOOKUP(A652,'[1]2.4.1 &amp; 2.4.3'!$A$3:$H$273,7,0)</f>
        <v>31</v>
      </c>
      <c r="H652" s="64">
        <f t="shared" si="6"/>
        <v>27</v>
      </c>
      <c r="I652" t="str">
        <f>VLOOKUP(A652,'[1]2.4.1 &amp; 2.4.3'!$A$3:$H$273,8,0)</f>
        <v>Yes</v>
      </c>
      <c r="J652" s="6" t="s">
        <v>24</v>
      </c>
      <c r="M652" s="69"/>
      <c r="N652" s="69"/>
    </row>
    <row r="653" spans="1:14" x14ac:dyDescent="0.25">
      <c r="A653" s="6" t="s">
        <v>75</v>
      </c>
      <c r="B653" s="12" t="s">
        <v>76</v>
      </c>
      <c r="C653" s="7" t="str">
        <f>VLOOKUP(A653,'[1]2.4.1 &amp; 2.4.3'!$A$3:$H$273,3,0)</f>
        <v>Professor</v>
      </c>
      <c r="D653" s="6" t="str">
        <f>VLOOKUP(A653,'[1]2.4.1 &amp; 2.4.3'!$A$3:$H$273,4,0)</f>
        <v>EE</v>
      </c>
      <c r="E653" s="5" t="s">
        <v>15</v>
      </c>
      <c r="F653" t="str">
        <f>VLOOKUP(A653,'[1]2.4.1 &amp; 2.4.3'!$A$3:$H$273,6,0)</f>
        <v>1991-92</v>
      </c>
      <c r="G653" s="64">
        <f>VLOOKUP(A653,'[1]2.4.1 &amp; 2.4.3'!$A$3:$H$273,7,0)</f>
        <v>30</v>
      </c>
      <c r="H653" s="64">
        <f t="shared" si="6"/>
        <v>26</v>
      </c>
      <c r="I653" t="str">
        <f>VLOOKUP(A653,'[1]2.4.1 &amp; 2.4.3'!$A$3:$H$273,8,0)</f>
        <v>2020-21</v>
      </c>
      <c r="J653" s="6" t="s">
        <v>24</v>
      </c>
      <c r="M653" s="69"/>
      <c r="N653" s="69"/>
    </row>
    <row r="654" spans="1:14" x14ac:dyDescent="0.25">
      <c r="A654" s="6" t="s">
        <v>78</v>
      </c>
      <c r="B654" s="6" t="s">
        <v>79</v>
      </c>
      <c r="C654" s="7" t="str">
        <f>VLOOKUP(A654,'[1]2.4.1 &amp; 2.4.3'!$A$3:$H$273,3,0)</f>
        <v>Professor</v>
      </c>
      <c r="D654" s="6" t="str">
        <f>VLOOKUP(A654,'[1]2.4.1 &amp; 2.4.3'!$A$3:$H$273,4,0)</f>
        <v>ECE</v>
      </c>
      <c r="E654" s="5" t="s">
        <v>15</v>
      </c>
      <c r="F654" t="str">
        <f>VLOOKUP(A654,'[1]2.4.1 &amp; 2.4.3'!$A$3:$H$273,6,0)</f>
        <v>1992-93</v>
      </c>
      <c r="G654" s="64">
        <f>VLOOKUP(A654,'[1]2.4.1 &amp; 2.4.3'!$A$3:$H$273,7,0)</f>
        <v>29</v>
      </c>
      <c r="H654" s="64">
        <f t="shared" si="6"/>
        <v>25</v>
      </c>
      <c r="I654" t="str">
        <f>VLOOKUP(A654,'[1]2.4.1 &amp; 2.4.3'!$A$3:$H$273,8,0)</f>
        <v>Yes</v>
      </c>
      <c r="J654" s="6" t="s">
        <v>24</v>
      </c>
      <c r="M654" s="69"/>
      <c r="N654" s="69"/>
    </row>
    <row r="655" spans="1:14" x14ac:dyDescent="0.25">
      <c r="A655" s="6" t="s">
        <v>81</v>
      </c>
      <c r="B655" s="7" t="s">
        <v>82</v>
      </c>
      <c r="C655" s="7" t="str">
        <f>VLOOKUP(A655,'[1]2.4.1 &amp; 2.4.3'!$A$3:$H$273,3,0)</f>
        <v>Professor</v>
      </c>
      <c r="D655" s="6" t="str">
        <f>VLOOKUP(A655,'[1]2.4.1 &amp; 2.4.3'!$A$3:$H$273,4,0)</f>
        <v>ME</v>
      </c>
      <c r="E655" s="5" t="s">
        <v>15</v>
      </c>
      <c r="F655" t="str">
        <f>VLOOKUP(A655,'[1]2.4.1 &amp; 2.4.3'!$A$3:$H$273,6,0)</f>
        <v>1992-93</v>
      </c>
      <c r="G655" s="64">
        <f>VLOOKUP(A655,'[1]2.4.1 &amp; 2.4.3'!$A$3:$H$273,7,0)</f>
        <v>29</v>
      </c>
      <c r="H655" s="64">
        <f t="shared" si="6"/>
        <v>25</v>
      </c>
      <c r="I655" t="str">
        <f>VLOOKUP(A655,'[1]2.4.1 &amp; 2.4.3'!$A$3:$H$273,8,0)</f>
        <v>Yes</v>
      </c>
      <c r="J655" s="6" t="s">
        <v>24</v>
      </c>
      <c r="M655" s="69"/>
      <c r="N655" s="69"/>
    </row>
    <row r="656" spans="1:14" x14ac:dyDescent="0.25">
      <c r="A656" s="13" t="s">
        <v>83</v>
      </c>
      <c r="B656" s="13" t="s">
        <v>84</v>
      </c>
      <c r="C656" s="7" t="str">
        <f>VLOOKUP(A656,'[1]2.4.1 &amp; 2.4.3'!$A$3:$H$273,3,0)</f>
        <v>Professor</v>
      </c>
      <c r="D656" s="6" t="str">
        <f>VLOOKUP(A656,'[1]2.4.1 &amp; 2.4.3'!$A$3:$H$273,4,0)</f>
        <v>CSE</v>
      </c>
      <c r="E656" s="5" t="s">
        <v>15</v>
      </c>
      <c r="F656" t="str">
        <f>VLOOKUP(A656,'[1]2.4.1 &amp; 2.4.3'!$A$3:$H$273,6,0)</f>
        <v>1993-94</v>
      </c>
      <c r="G656" s="64">
        <f>VLOOKUP(A656,'[1]2.4.1 &amp; 2.4.3'!$A$3:$H$273,7,0)</f>
        <v>28</v>
      </c>
      <c r="H656" s="64">
        <f t="shared" si="6"/>
        <v>24</v>
      </c>
      <c r="I656" t="str">
        <f>VLOOKUP(A656,'[1]2.4.1 &amp; 2.4.3'!$A$3:$H$273,8,0)</f>
        <v>Yes</v>
      </c>
      <c r="J656" s="6" t="s">
        <v>24</v>
      </c>
      <c r="M656" s="69"/>
      <c r="N656" s="69"/>
    </row>
    <row r="657" spans="1:14" x14ac:dyDescent="0.25">
      <c r="A657" s="6" t="s">
        <v>318</v>
      </c>
      <c r="B657" s="7" t="s">
        <v>319</v>
      </c>
      <c r="C657" s="7" t="str">
        <f>VLOOKUP(A657,'[1]2.4.1 &amp; 2.4.3'!$A$3:$H$273,3,0)</f>
        <v>Assistant Professor</v>
      </c>
      <c r="D657" s="6" t="str">
        <f>VLOOKUP(A657,'[1]2.4.1 &amp; 2.4.3'!$A$3:$H$273,4,0)</f>
        <v>ME</v>
      </c>
      <c r="E657" s="5" t="s">
        <v>15</v>
      </c>
      <c r="F657" t="str">
        <f>VLOOKUP(A657,'[1]2.4.1 &amp; 2.4.3'!$A$3:$H$273,6,0)</f>
        <v>1996-97</v>
      </c>
      <c r="G657" s="64">
        <f>VLOOKUP(A657,'[1]2.4.1 &amp; 2.4.3'!$A$3:$H$273,7,0)</f>
        <v>23</v>
      </c>
      <c r="H657" s="64">
        <f t="shared" si="6"/>
        <v>19</v>
      </c>
      <c r="I657" t="str">
        <f>VLOOKUP(A657,'[1]2.4.1 &amp; 2.4.3'!$A$3:$H$273,8,0)</f>
        <v>2018-19</v>
      </c>
      <c r="J657" s="6" t="s">
        <v>18</v>
      </c>
      <c r="M657" s="69"/>
      <c r="N657" s="69"/>
    </row>
    <row r="658" spans="1:14" x14ac:dyDescent="0.25">
      <c r="A658" s="6" t="s">
        <v>86</v>
      </c>
      <c r="B658" s="12" t="s">
        <v>87</v>
      </c>
      <c r="C658" s="7" t="str">
        <f>VLOOKUP(A658,'[1]2.4.1 &amp; 2.4.3'!$A$3:$H$273,3,0)</f>
        <v>Assistant professor</v>
      </c>
      <c r="D658" s="6" t="str">
        <f>VLOOKUP(A658,'[1]2.4.1 &amp; 2.4.3'!$A$3:$H$273,4,0)</f>
        <v>EE</v>
      </c>
      <c r="E658" s="5" t="s">
        <v>15</v>
      </c>
      <c r="F658" t="str">
        <f>VLOOKUP(A658,'[1]2.4.1 &amp; 2.4.3'!$A$3:$H$273,6,0)</f>
        <v>1999-2000</v>
      </c>
      <c r="G658" s="64">
        <f>VLOOKUP(A658,'[1]2.4.1 &amp; 2.4.3'!$A$3:$H$273,7,0)</f>
        <v>22</v>
      </c>
      <c r="H658" s="64">
        <f t="shared" si="6"/>
        <v>18</v>
      </c>
      <c r="I658" t="str">
        <f>VLOOKUP(A658,'[1]2.4.1 &amp; 2.4.3'!$A$3:$H$273,8,0)</f>
        <v>Yes</v>
      </c>
      <c r="J658" s="6" t="s">
        <v>24</v>
      </c>
      <c r="M658" s="69"/>
      <c r="N658" s="69"/>
    </row>
    <row r="659" spans="1:14" x14ac:dyDescent="0.25">
      <c r="A659" s="13" t="s">
        <v>90</v>
      </c>
      <c r="B659" s="13" t="s">
        <v>91</v>
      </c>
      <c r="C659" s="7" t="str">
        <f>VLOOKUP(A659,'[1]2.4.1 &amp; 2.4.3'!$A$3:$H$273,3,0)</f>
        <v>Professor</v>
      </c>
      <c r="D659" s="6" t="str">
        <f>VLOOKUP(A659,'[1]2.4.1 &amp; 2.4.3'!$A$3:$H$273,4,0)</f>
        <v>CSE</v>
      </c>
      <c r="E659" s="5" t="s">
        <v>15</v>
      </c>
      <c r="F659" t="str">
        <f>VLOOKUP(A659,'[1]2.4.1 &amp; 2.4.3'!$A$3:$H$273,6,0)</f>
        <v>1998-99</v>
      </c>
      <c r="G659" s="64">
        <f>VLOOKUP(A659,'[1]2.4.1 &amp; 2.4.3'!$A$3:$H$273,7,0)</f>
        <v>23</v>
      </c>
      <c r="H659" s="64">
        <f t="shared" si="6"/>
        <v>19</v>
      </c>
      <c r="I659" t="str">
        <f>VLOOKUP(A659,'[1]2.4.1 &amp; 2.4.3'!$A$3:$H$273,8,0)</f>
        <v>Yes</v>
      </c>
      <c r="J659" s="6" t="s">
        <v>24</v>
      </c>
      <c r="M659" s="69"/>
      <c r="N659" s="69"/>
    </row>
    <row r="660" spans="1:14" x14ac:dyDescent="0.25">
      <c r="A660" s="6" t="s">
        <v>93</v>
      </c>
      <c r="B660" s="6" t="s">
        <v>94</v>
      </c>
      <c r="C660" s="7" t="str">
        <f>VLOOKUP(A660,'[1]2.4.1 &amp; 2.4.3'!$A$3:$H$273,3,0)</f>
        <v>Associate Professor</v>
      </c>
      <c r="D660" s="6" t="str">
        <f>VLOOKUP(A660,'[1]2.4.1 &amp; 2.4.3'!$A$3:$H$273,4,0)</f>
        <v>MSCD</v>
      </c>
      <c r="E660" s="5" t="s">
        <v>15</v>
      </c>
      <c r="F660" t="str">
        <f>VLOOKUP(A660,'[1]2.4.1 &amp; 2.4.3'!$A$3:$H$273,6,0)</f>
        <v>1999-00</v>
      </c>
      <c r="G660" s="64">
        <f>VLOOKUP(A660,'[1]2.4.1 &amp; 2.4.3'!$A$3:$H$273,7,0)</f>
        <v>21</v>
      </c>
      <c r="H660" s="64">
        <f t="shared" si="6"/>
        <v>17</v>
      </c>
      <c r="I660" t="str">
        <f>VLOOKUP(A660,'[1]2.4.1 &amp; 2.4.3'!$A$3:$H$273,8,0)</f>
        <v>2019-20</v>
      </c>
      <c r="J660" s="6" t="s">
        <v>24</v>
      </c>
      <c r="M660" s="69"/>
      <c r="N660" s="69"/>
    </row>
    <row r="661" spans="1:14" x14ac:dyDescent="0.25">
      <c r="A661" s="12" t="s">
        <v>97</v>
      </c>
      <c r="B661" s="12" t="s">
        <v>98</v>
      </c>
      <c r="C661" s="7" t="str">
        <f>VLOOKUP(A661,'[1]2.4.1 &amp; 2.4.3'!$A$3:$H$273,3,0)</f>
        <v>Professor</v>
      </c>
      <c r="D661" s="6" t="str">
        <f>VLOOKUP(A661,'[1]2.4.1 &amp; 2.4.3'!$A$3:$H$273,4,0)</f>
        <v>PMSD</v>
      </c>
      <c r="E661" s="5" t="s">
        <v>15</v>
      </c>
      <c r="F661" t="str">
        <f>VLOOKUP(A661,'[1]2.4.1 &amp; 2.4.3'!$A$3:$H$273,6,0)</f>
        <v>1998-99</v>
      </c>
      <c r="G661" s="64">
        <f>VLOOKUP(A661,'[1]2.4.1 &amp; 2.4.3'!$A$3:$H$273,7,0)</f>
        <v>23</v>
      </c>
      <c r="H661" s="64">
        <f t="shared" si="6"/>
        <v>19</v>
      </c>
      <c r="I661" t="str">
        <f>VLOOKUP(A661,'[1]2.4.1 &amp; 2.4.3'!$A$3:$H$273,8,0)</f>
        <v>Yes</v>
      </c>
      <c r="J661" s="6" t="s">
        <v>24</v>
      </c>
      <c r="M661" s="69"/>
      <c r="N661" s="69"/>
    </row>
    <row r="662" spans="1:14" x14ac:dyDescent="0.25">
      <c r="A662" s="13" t="s">
        <v>100</v>
      </c>
      <c r="B662" s="13" t="s">
        <v>101</v>
      </c>
      <c r="C662" s="7" t="str">
        <f>VLOOKUP(A662,'[1]2.4.1 &amp; 2.4.3'!$A$3:$H$273,3,0)</f>
        <v>Assistant Professor</v>
      </c>
      <c r="D662" s="6" t="str">
        <f>VLOOKUP(A662,'[1]2.4.1 &amp; 2.4.3'!$A$3:$H$273,4,0)</f>
        <v>CSE</v>
      </c>
      <c r="E662" s="5" t="s">
        <v>15</v>
      </c>
      <c r="F662" t="str">
        <f>VLOOKUP(A662,'[1]2.4.1 &amp; 2.4.3'!$A$3:$H$273,6,0)</f>
        <v>2002-03</v>
      </c>
      <c r="G662" s="64">
        <f>VLOOKUP(A662,'[1]2.4.1 &amp; 2.4.3'!$A$3:$H$273,7,0)</f>
        <v>19</v>
      </c>
      <c r="H662" s="64">
        <f t="shared" si="6"/>
        <v>15</v>
      </c>
      <c r="I662" t="str">
        <f>VLOOKUP(A662,'[1]2.4.1 &amp; 2.4.3'!$A$3:$H$273,8,0)</f>
        <v>Yes</v>
      </c>
      <c r="J662" s="6" t="s">
        <v>18</v>
      </c>
      <c r="M662" s="69"/>
      <c r="N662" s="69"/>
    </row>
    <row r="663" spans="1:14" x14ac:dyDescent="0.25">
      <c r="A663" s="6" t="s">
        <v>320</v>
      </c>
      <c r="B663" s="6" t="s">
        <v>105</v>
      </c>
      <c r="C663" s="7" t="e">
        <f>VLOOKUP(A663,'[1]2.4.1 &amp; 2.4.3'!$A$3:$H$273,3,0)</f>
        <v>#N/A</v>
      </c>
      <c r="D663" s="6" t="e">
        <f>VLOOKUP(A663,'[1]2.4.1 &amp; 2.4.3'!$A$3:$H$273,4,0)</f>
        <v>#N/A</v>
      </c>
      <c r="E663" s="5" t="s">
        <v>15</v>
      </c>
      <c r="F663" t="e">
        <f>VLOOKUP(A663,'[1]2.4.1 &amp; 2.4.3'!$A$3:$H$273,6,0)</f>
        <v>#N/A</v>
      </c>
      <c r="G663" s="64" t="e">
        <f>VLOOKUP(A663,'[1]2.4.1 &amp; 2.4.3'!$A$3:$H$273,7,0)</f>
        <v>#N/A</v>
      </c>
      <c r="H663" s="64" t="e">
        <f t="shared" si="6"/>
        <v>#N/A</v>
      </c>
      <c r="I663" t="e">
        <f>VLOOKUP(A663,'[1]2.4.1 &amp; 2.4.3'!$A$3:$H$273,8,0)</f>
        <v>#N/A</v>
      </c>
      <c r="J663" s="6" t="s">
        <v>18</v>
      </c>
      <c r="M663" s="69"/>
      <c r="N663" s="69"/>
    </row>
    <row r="664" spans="1:14" x14ac:dyDescent="0.25">
      <c r="A664" s="6" t="s">
        <v>368</v>
      </c>
      <c r="B664" s="6" t="s">
        <v>107</v>
      </c>
      <c r="C664" s="7" t="e">
        <f>VLOOKUP(A664,'[1]2.4.1 &amp; 2.4.3'!$A$3:$H$273,3,0)</f>
        <v>#N/A</v>
      </c>
      <c r="D664" s="6" t="e">
        <f>VLOOKUP(A664,'[1]2.4.1 &amp; 2.4.3'!$A$3:$H$273,4,0)</f>
        <v>#N/A</v>
      </c>
      <c r="E664" s="5" t="s">
        <v>15</v>
      </c>
      <c r="F664" t="e">
        <f>VLOOKUP(A664,'[1]2.4.1 &amp; 2.4.3'!$A$3:$H$273,6,0)</f>
        <v>#N/A</v>
      </c>
      <c r="G664" s="64" t="e">
        <f>VLOOKUP(A664,'[1]2.4.1 &amp; 2.4.3'!$A$3:$H$273,7,0)</f>
        <v>#N/A</v>
      </c>
      <c r="H664" s="64" t="e">
        <f t="shared" si="6"/>
        <v>#N/A</v>
      </c>
      <c r="I664" t="e">
        <f>VLOOKUP(A664,'[1]2.4.1 &amp; 2.4.3'!$A$3:$H$273,8,0)</f>
        <v>#N/A</v>
      </c>
      <c r="J664" s="6" t="s">
        <v>18</v>
      </c>
      <c r="M664" s="69"/>
      <c r="N664" s="69"/>
    </row>
    <row r="665" spans="1:14" x14ac:dyDescent="0.25">
      <c r="A665" s="12" t="s">
        <v>108</v>
      </c>
      <c r="B665" s="12" t="s">
        <v>109</v>
      </c>
      <c r="C665" s="7" t="str">
        <f>VLOOKUP(A665,'[1]2.4.1 &amp; 2.4.3'!$A$3:$H$273,3,0)</f>
        <v>Associate Professor</v>
      </c>
      <c r="D665" s="6" t="str">
        <f>VLOOKUP(A665,'[1]2.4.1 &amp; 2.4.3'!$A$3:$H$273,4,0)</f>
        <v>CESD</v>
      </c>
      <c r="E665" s="5" t="s">
        <v>15</v>
      </c>
      <c r="F665" t="str">
        <f>VLOOKUP(A665,'[1]2.4.1 &amp; 2.4.3'!$A$3:$H$273,6,0)</f>
        <v>2001-02</v>
      </c>
      <c r="G665" s="64">
        <f>VLOOKUP(A665,'[1]2.4.1 &amp; 2.4.3'!$A$3:$H$273,7,0)</f>
        <v>20</v>
      </c>
      <c r="H665" s="64">
        <f t="shared" si="6"/>
        <v>16</v>
      </c>
      <c r="I665" t="str">
        <f>VLOOKUP(A665,'[1]2.4.1 &amp; 2.4.3'!$A$3:$H$273,8,0)</f>
        <v>Yes</v>
      </c>
      <c r="J665" s="6" t="s">
        <v>24</v>
      </c>
      <c r="M665" s="69"/>
      <c r="N665" s="69"/>
    </row>
    <row r="666" spans="1:14" x14ac:dyDescent="0.25">
      <c r="A666" s="13" t="s">
        <v>112</v>
      </c>
      <c r="B666" s="13" t="s">
        <v>113</v>
      </c>
      <c r="C666" s="7" t="str">
        <f>VLOOKUP(A666,'[1]2.4.1 &amp; 2.4.3'!$A$3:$H$273,3,0)</f>
        <v>Assistant Professor</v>
      </c>
      <c r="D666" s="6" t="str">
        <f>VLOOKUP(A666,'[1]2.4.1 &amp; 2.4.3'!$A$3:$H$273,4,0)</f>
        <v>CSE</v>
      </c>
      <c r="E666" s="5" t="s">
        <v>15</v>
      </c>
      <c r="F666" t="str">
        <f>VLOOKUP(A666,'[1]2.4.1 &amp; 2.4.3'!$A$3:$H$273,6,0)</f>
        <v>2002-03</v>
      </c>
      <c r="G666" s="64">
        <f>VLOOKUP(A666,'[1]2.4.1 &amp; 2.4.3'!$A$3:$H$273,7,0)</f>
        <v>19</v>
      </c>
      <c r="H666" s="64">
        <f t="shared" si="6"/>
        <v>15</v>
      </c>
      <c r="I666" t="str">
        <f>VLOOKUP(A666,'[1]2.4.1 &amp; 2.4.3'!$A$3:$H$273,8,0)</f>
        <v>2020-21</v>
      </c>
      <c r="J666" s="6" t="s">
        <v>18</v>
      </c>
      <c r="M666" s="69"/>
      <c r="N666" s="69"/>
    </row>
    <row r="667" spans="1:14" x14ac:dyDescent="0.25">
      <c r="A667" s="13" t="s">
        <v>114</v>
      </c>
      <c r="B667" s="13" t="s">
        <v>115</v>
      </c>
      <c r="C667" s="7" t="str">
        <f>VLOOKUP(A667,'[1]2.4.1 &amp; 2.4.3'!$A$3:$H$273,3,0)</f>
        <v>Associate Professor</v>
      </c>
      <c r="D667" s="6" t="str">
        <f>VLOOKUP(A667,'[1]2.4.1 &amp; 2.4.3'!$A$3:$H$273,4,0)</f>
        <v>CSE</v>
      </c>
      <c r="E667" s="5" t="s">
        <v>15</v>
      </c>
      <c r="F667" t="str">
        <f>VLOOKUP(A667,'[1]2.4.1 &amp; 2.4.3'!$A$3:$H$273,6,0)</f>
        <v>2002-03</v>
      </c>
      <c r="G667" s="64">
        <f>VLOOKUP(A667,'[1]2.4.1 &amp; 2.4.3'!$A$3:$H$273,7,0)</f>
        <v>19</v>
      </c>
      <c r="H667" s="64">
        <f t="shared" si="6"/>
        <v>15</v>
      </c>
      <c r="I667" t="str">
        <f>VLOOKUP(A667,'[1]2.4.1 &amp; 2.4.3'!$A$3:$H$273,8,0)</f>
        <v>Yes</v>
      </c>
      <c r="J667" s="6" t="s">
        <v>18</v>
      </c>
      <c r="M667" s="69"/>
      <c r="N667" s="69"/>
    </row>
    <row r="668" spans="1:14" x14ac:dyDescent="0.25">
      <c r="A668" s="6" t="s">
        <v>116</v>
      </c>
      <c r="B668" s="6" t="s">
        <v>117</v>
      </c>
      <c r="C668" s="7" t="str">
        <f>VLOOKUP(A668,'[1]2.4.1 &amp; 2.4.3'!$A$3:$H$273,3,0)</f>
        <v>Associate Professor</v>
      </c>
      <c r="D668" s="6" t="str">
        <f>VLOOKUP(A668,'[1]2.4.1 &amp; 2.4.3'!$A$3:$H$273,4,0)</f>
        <v>CE</v>
      </c>
      <c r="E668" s="5" t="s">
        <v>15</v>
      </c>
      <c r="F668" t="str">
        <f>VLOOKUP(A668,'[1]2.4.1 &amp; 2.4.3'!$A$3:$H$273,6,0)</f>
        <v>2009-10</v>
      </c>
      <c r="G668" s="64">
        <f>VLOOKUP(A668,'[1]2.4.1 &amp; 2.4.3'!$A$3:$H$273,7,0)</f>
        <v>12</v>
      </c>
      <c r="H668" s="64">
        <f t="shared" si="6"/>
        <v>8</v>
      </c>
      <c r="I668" t="str">
        <f>VLOOKUP(A668,'[1]2.4.1 &amp; 2.4.3'!$A$3:$H$273,8,0)</f>
        <v>Yes</v>
      </c>
      <c r="J668" s="6" t="s">
        <v>24</v>
      </c>
      <c r="M668" s="69"/>
      <c r="N668" s="69"/>
    </row>
    <row r="669" spans="1:14" x14ac:dyDescent="0.25">
      <c r="A669" s="6" t="s">
        <v>408</v>
      </c>
      <c r="B669" s="6" t="s">
        <v>120</v>
      </c>
      <c r="C669" s="7" t="e">
        <f>VLOOKUP(A669,'[1]2.4.1 &amp; 2.4.3'!$A$3:$H$273,3,0)</f>
        <v>#N/A</v>
      </c>
      <c r="D669" s="6" t="e">
        <f>VLOOKUP(A669,'[1]2.4.1 &amp; 2.4.3'!$A$3:$H$273,4,0)</f>
        <v>#N/A</v>
      </c>
      <c r="E669" s="5" t="s">
        <v>15</v>
      </c>
      <c r="F669" t="e">
        <f>VLOOKUP(A669,'[1]2.4.1 &amp; 2.4.3'!$A$3:$H$273,6,0)</f>
        <v>#N/A</v>
      </c>
      <c r="G669" s="64" t="e">
        <f>VLOOKUP(A669,'[1]2.4.1 &amp; 2.4.3'!$A$3:$H$273,7,0)</f>
        <v>#N/A</v>
      </c>
      <c r="H669" s="64" t="e">
        <f t="shared" si="6"/>
        <v>#N/A</v>
      </c>
      <c r="I669" t="e">
        <f>VLOOKUP(A669,'[1]2.4.1 &amp; 2.4.3'!$A$3:$H$273,8,0)</f>
        <v>#N/A</v>
      </c>
      <c r="J669" s="6" t="s">
        <v>18</v>
      </c>
      <c r="M669" s="69"/>
      <c r="N669" s="69"/>
    </row>
    <row r="670" spans="1:14" x14ac:dyDescent="0.25">
      <c r="A670" s="6" t="s">
        <v>370</v>
      </c>
      <c r="B670" s="6" t="s">
        <v>122</v>
      </c>
      <c r="C670" s="7" t="e">
        <f>VLOOKUP(A670,'[1]2.4.1 &amp; 2.4.3'!$A$3:$H$273,3,0)</f>
        <v>#N/A</v>
      </c>
      <c r="D670" s="6" t="e">
        <f>VLOOKUP(A670,'[1]2.4.1 &amp; 2.4.3'!$A$3:$H$273,4,0)</f>
        <v>#N/A</v>
      </c>
      <c r="E670" s="5" t="s">
        <v>15</v>
      </c>
      <c r="F670" t="e">
        <f>VLOOKUP(A670,'[1]2.4.1 &amp; 2.4.3'!$A$3:$H$273,6,0)</f>
        <v>#N/A</v>
      </c>
      <c r="G670" s="64" t="e">
        <f>VLOOKUP(A670,'[1]2.4.1 &amp; 2.4.3'!$A$3:$H$273,7,0)</f>
        <v>#N/A</v>
      </c>
      <c r="H670" s="64" t="e">
        <f t="shared" si="6"/>
        <v>#N/A</v>
      </c>
      <c r="I670" t="e">
        <f>VLOOKUP(A670,'[1]2.4.1 &amp; 2.4.3'!$A$3:$H$273,8,0)</f>
        <v>#N/A</v>
      </c>
      <c r="J670" s="6" t="s">
        <v>24</v>
      </c>
      <c r="M670" s="69"/>
      <c r="N670" s="69"/>
    </row>
    <row r="671" spans="1:14" x14ac:dyDescent="0.25">
      <c r="A671" s="6" t="s">
        <v>123</v>
      </c>
      <c r="B671" s="6" t="s">
        <v>124</v>
      </c>
      <c r="C671" s="7" t="e">
        <f>VLOOKUP(A671,'[1]2.4.1 &amp; 2.4.3'!$A$3:$H$273,3,0)</f>
        <v>#N/A</v>
      </c>
      <c r="D671" s="6" t="e">
        <f>VLOOKUP(A671,'[1]2.4.1 &amp; 2.4.3'!$A$3:$H$273,4,0)</f>
        <v>#N/A</v>
      </c>
      <c r="E671" s="5" t="s">
        <v>15</v>
      </c>
      <c r="F671" t="e">
        <f>VLOOKUP(A671,'[1]2.4.1 &amp; 2.4.3'!$A$3:$H$273,6,0)</f>
        <v>#N/A</v>
      </c>
      <c r="G671" s="64" t="e">
        <f>VLOOKUP(A671,'[1]2.4.1 &amp; 2.4.3'!$A$3:$H$273,7,0)</f>
        <v>#N/A</v>
      </c>
      <c r="H671" s="64" t="e">
        <f t="shared" si="6"/>
        <v>#N/A</v>
      </c>
      <c r="I671" t="e">
        <f>VLOOKUP(A671,'[1]2.4.1 &amp; 2.4.3'!$A$3:$H$273,8,0)</f>
        <v>#N/A</v>
      </c>
      <c r="J671" s="6" t="s">
        <v>18</v>
      </c>
      <c r="M671" s="69"/>
      <c r="N671" s="69"/>
    </row>
    <row r="672" spans="1:14" x14ac:dyDescent="0.25">
      <c r="A672" s="12" t="s">
        <v>125</v>
      </c>
      <c r="B672" s="12" t="s">
        <v>126</v>
      </c>
      <c r="C672" s="7" t="str">
        <f>VLOOKUP(A672,'[1]2.4.1 &amp; 2.4.3'!$A$3:$H$273,3,0)</f>
        <v>Professor</v>
      </c>
      <c r="D672" s="6" t="str">
        <f>VLOOKUP(A672,'[1]2.4.1 &amp; 2.4.3'!$A$3:$H$273,4,0)</f>
        <v>PMSD</v>
      </c>
      <c r="E672" s="5" t="s">
        <v>15</v>
      </c>
      <c r="F672" t="str">
        <f>VLOOKUP(A672,'[1]2.4.1 &amp; 2.4.3'!$A$3:$H$273,6,0)</f>
        <v>2009-10</v>
      </c>
      <c r="G672" s="64">
        <f>VLOOKUP(A672,'[1]2.4.1 &amp; 2.4.3'!$A$3:$H$273,7,0)</f>
        <v>12</v>
      </c>
      <c r="H672" s="64">
        <f t="shared" si="6"/>
        <v>8</v>
      </c>
      <c r="I672" t="str">
        <f>VLOOKUP(A672,'[1]2.4.1 &amp; 2.4.3'!$A$3:$H$273,8,0)</f>
        <v>Yes</v>
      </c>
      <c r="J672" s="6" t="s">
        <v>24</v>
      </c>
      <c r="M672" s="69"/>
      <c r="N672" s="69"/>
    </row>
    <row r="673" spans="1:14" x14ac:dyDescent="0.25">
      <c r="A673" s="12" t="s">
        <v>127</v>
      </c>
      <c r="B673" s="12" t="s">
        <v>128</v>
      </c>
      <c r="C673" s="7" t="str">
        <f>VLOOKUP(A673,'[1]2.4.1 &amp; 2.4.3'!$A$3:$H$273,3,0)</f>
        <v>Assistant Professor</v>
      </c>
      <c r="D673" s="6" t="str">
        <f>VLOOKUP(A673,'[1]2.4.1 &amp; 2.4.3'!$A$3:$H$273,4,0)</f>
        <v>PMSD</v>
      </c>
      <c r="E673" s="5" t="s">
        <v>15</v>
      </c>
      <c r="F673" t="str">
        <f>VLOOKUP(A673,'[1]2.4.1 &amp; 2.4.3'!$A$3:$H$273,6,0)</f>
        <v>2009-10</v>
      </c>
      <c r="G673" s="64">
        <f>VLOOKUP(A673,'[1]2.4.1 &amp; 2.4.3'!$A$3:$H$273,7,0)</f>
        <v>12</v>
      </c>
      <c r="H673" s="64">
        <f t="shared" si="6"/>
        <v>8</v>
      </c>
      <c r="I673" t="str">
        <f>VLOOKUP(A673,'[1]2.4.1 &amp; 2.4.3'!$A$3:$H$273,8,0)</f>
        <v>Yes</v>
      </c>
      <c r="J673" s="6" t="s">
        <v>24</v>
      </c>
      <c r="M673" s="69"/>
      <c r="N673" s="69"/>
    </row>
    <row r="674" spans="1:14" x14ac:dyDescent="0.25">
      <c r="A674" s="6" t="s">
        <v>322</v>
      </c>
      <c r="B674" s="6" t="s">
        <v>323</v>
      </c>
      <c r="C674" s="7" t="str">
        <f>VLOOKUP(A674,'[1]2.4.1 &amp; 2.4.3'!$A$3:$H$273,3,0)</f>
        <v>Assistant Professor</v>
      </c>
      <c r="D674" s="6" t="str">
        <f>VLOOKUP(A674,'[1]2.4.1 &amp; 2.4.3'!$A$3:$H$273,4,0)</f>
        <v>CE</v>
      </c>
      <c r="E674" s="5" t="s">
        <v>15</v>
      </c>
      <c r="F674" t="str">
        <f>VLOOKUP(A674,'[1]2.4.1 &amp; 2.4.3'!$A$3:$H$273,6,0)</f>
        <v>2014-15</v>
      </c>
      <c r="G674" s="64">
        <f>VLOOKUP(A674,'[1]2.4.1 &amp; 2.4.3'!$A$3:$H$273,7,0)</f>
        <v>5</v>
      </c>
      <c r="H674" s="64">
        <f t="shared" si="6"/>
        <v>1</v>
      </c>
      <c r="I674" t="str">
        <f>VLOOKUP(A674,'[1]2.4.1 &amp; 2.4.3'!$A$3:$H$273,8,0)</f>
        <v>2018-19</v>
      </c>
      <c r="J674" s="6" t="s">
        <v>18</v>
      </c>
      <c r="M674" s="69"/>
      <c r="N674" s="69"/>
    </row>
    <row r="675" spans="1:14" x14ac:dyDescent="0.25">
      <c r="A675" s="6" t="s">
        <v>409</v>
      </c>
      <c r="B675" s="12" t="s">
        <v>410</v>
      </c>
      <c r="C675" s="7" t="str">
        <f>VLOOKUP(A675,'[1]2.4.1 &amp; 2.4.3'!$A$3:$H$273,3,0)</f>
        <v>Assistant Professor</v>
      </c>
      <c r="D675" s="6" t="str">
        <f>VLOOKUP(A675,'[1]2.4.1 &amp; 2.4.3'!$A$3:$H$273,4,0)</f>
        <v>CE</v>
      </c>
      <c r="E675" s="5" t="s">
        <v>15</v>
      </c>
      <c r="F675" t="str">
        <f>VLOOKUP(A675,'[1]2.4.1 &amp; 2.4.3'!$A$3:$H$273,6,0)</f>
        <v>2014-15</v>
      </c>
      <c r="G675" s="64">
        <f>VLOOKUP(A675,'[1]2.4.1 &amp; 2.4.3'!$A$3:$H$273,7,0)</f>
        <v>2</v>
      </c>
      <c r="H675" s="64">
        <f t="shared" si="6"/>
        <v>-2</v>
      </c>
      <c r="I675" t="str">
        <f>VLOOKUP(A675,'[1]2.4.1 &amp; 2.4.3'!$A$3:$H$273,8,0)</f>
        <v>2016-17</v>
      </c>
      <c r="J675" s="6" t="s">
        <v>18</v>
      </c>
      <c r="M675" s="69"/>
      <c r="N675" s="69"/>
    </row>
    <row r="676" spans="1:14" x14ac:dyDescent="0.25">
      <c r="A676" s="6" t="s">
        <v>451</v>
      </c>
      <c r="B676" s="6" t="s">
        <v>130</v>
      </c>
      <c r="C676" s="7" t="e">
        <f>VLOOKUP(A676,'[1]2.4.1 &amp; 2.4.3'!$A$3:$H$273,3,0)</f>
        <v>#N/A</v>
      </c>
      <c r="D676" s="6" t="e">
        <f>VLOOKUP(A676,'[1]2.4.1 &amp; 2.4.3'!$A$3:$H$273,4,0)</f>
        <v>#N/A</v>
      </c>
      <c r="E676" s="5" t="s">
        <v>15</v>
      </c>
      <c r="F676" t="e">
        <f>VLOOKUP(A676,'[1]2.4.1 &amp; 2.4.3'!$A$3:$H$273,6,0)</f>
        <v>#N/A</v>
      </c>
      <c r="G676" s="64" t="e">
        <f>VLOOKUP(A676,'[1]2.4.1 &amp; 2.4.3'!$A$3:$H$273,7,0)</f>
        <v>#N/A</v>
      </c>
      <c r="H676" s="64" t="e">
        <f t="shared" si="6"/>
        <v>#N/A</v>
      </c>
      <c r="I676" t="e">
        <f>VLOOKUP(A676,'[1]2.4.1 &amp; 2.4.3'!$A$3:$H$273,8,0)</f>
        <v>#N/A</v>
      </c>
      <c r="J676" s="6" t="s">
        <v>18</v>
      </c>
      <c r="M676" s="69"/>
      <c r="N676" s="69"/>
    </row>
    <row r="677" spans="1:14" x14ac:dyDescent="0.25">
      <c r="A677" s="6" t="s">
        <v>132</v>
      </c>
      <c r="B677" s="6" t="s">
        <v>133</v>
      </c>
      <c r="C677" s="7" t="str">
        <f>VLOOKUP(A677,'[1]2.4.1 &amp; 2.4.3'!$A$3:$H$273,3,0)</f>
        <v>Assistant Professor</v>
      </c>
      <c r="D677" s="6" t="str">
        <f>VLOOKUP(A677,'[1]2.4.1 &amp; 2.4.3'!$A$3:$H$273,4,0)</f>
        <v>CE</v>
      </c>
      <c r="E677" s="5" t="s">
        <v>15</v>
      </c>
      <c r="F677" t="str">
        <f>VLOOKUP(A677,'[1]2.4.1 &amp; 2.4.3'!$A$3:$H$273,6,0)</f>
        <v>2015-16</v>
      </c>
      <c r="G677" s="64">
        <f>VLOOKUP(A677,'[1]2.4.1 &amp; 2.4.3'!$A$3:$H$273,7,0)</f>
        <v>6</v>
      </c>
      <c r="H677" s="64">
        <f t="shared" si="6"/>
        <v>2</v>
      </c>
      <c r="I677" t="str">
        <f>VLOOKUP(A677,'[1]2.4.1 &amp; 2.4.3'!$A$3:$H$273,8,0)</f>
        <v xml:space="preserve">Yes </v>
      </c>
      <c r="J677" s="6" t="s">
        <v>18</v>
      </c>
      <c r="M677" s="69"/>
      <c r="N677" s="69"/>
    </row>
    <row r="678" spans="1:14" x14ac:dyDescent="0.25">
      <c r="A678" s="6" t="s">
        <v>135</v>
      </c>
      <c r="B678" s="6" t="s">
        <v>136</v>
      </c>
      <c r="C678" s="7" t="str">
        <f>VLOOKUP(A678,'[1]2.4.1 &amp; 2.4.3'!$A$3:$H$273,3,0)</f>
        <v>Assistant Professor</v>
      </c>
      <c r="D678" s="6" t="str">
        <f>VLOOKUP(A678,'[1]2.4.1 &amp; 2.4.3'!$A$3:$H$273,4,0)</f>
        <v>CE</v>
      </c>
      <c r="E678" s="5" t="s">
        <v>15</v>
      </c>
      <c r="F678" t="str">
        <f>VLOOKUP(A678,'[1]2.4.1 &amp; 2.4.3'!$A$3:$H$273,6,0)</f>
        <v>2014-15</v>
      </c>
      <c r="G678" s="64">
        <f>VLOOKUP(A678,'[1]2.4.1 &amp; 2.4.3'!$A$3:$H$273,7,0)</f>
        <v>7</v>
      </c>
      <c r="H678" s="64">
        <f t="shared" si="6"/>
        <v>3</v>
      </c>
      <c r="I678" t="str">
        <f>VLOOKUP(A678,'[1]2.4.1 &amp; 2.4.3'!$A$3:$H$273,8,0)</f>
        <v>Yes</v>
      </c>
      <c r="J678" s="6" t="s">
        <v>24</v>
      </c>
      <c r="M678" s="69"/>
      <c r="N678" s="69"/>
    </row>
    <row r="679" spans="1:14" x14ac:dyDescent="0.25">
      <c r="A679" s="6" t="s">
        <v>411</v>
      </c>
      <c r="B679" s="6" t="s">
        <v>412</v>
      </c>
      <c r="C679" s="7" t="str">
        <f>VLOOKUP(A679,'[1]2.4.1 &amp; 2.4.3'!$A$3:$H$273,3,0)</f>
        <v>Assistant Professor</v>
      </c>
      <c r="D679" s="6" t="str">
        <f>VLOOKUP(A679,'[1]2.4.1 &amp; 2.4.3'!$A$3:$H$273,4,0)</f>
        <v>CE</v>
      </c>
      <c r="E679" s="5" t="s">
        <v>15</v>
      </c>
      <c r="F679" t="str">
        <f>VLOOKUP(A679,'[1]2.4.1 &amp; 2.4.3'!$A$3:$H$273,6,0)</f>
        <v>2015-16</v>
      </c>
      <c r="G679" s="64">
        <f>VLOOKUP(A679,'[1]2.4.1 &amp; 2.4.3'!$A$3:$H$273,7,0)</f>
        <v>1</v>
      </c>
      <c r="H679" s="64">
        <f t="shared" si="6"/>
        <v>-3</v>
      </c>
      <c r="I679" t="str">
        <f>VLOOKUP(A679,'[1]2.4.1 &amp; 2.4.3'!$A$3:$H$273,8,0)</f>
        <v>2016-17</v>
      </c>
      <c r="J679" s="6" t="s">
        <v>24</v>
      </c>
      <c r="M679" s="69"/>
      <c r="N679" s="69"/>
    </row>
    <row r="680" spans="1:14" x14ac:dyDescent="0.25">
      <c r="A680" s="6" t="s">
        <v>137</v>
      </c>
      <c r="B680" s="6" t="s">
        <v>138</v>
      </c>
      <c r="C680" s="7" t="str">
        <f>VLOOKUP(A680,'[1]2.4.1 &amp; 2.4.3'!$A$3:$H$273,3,0)</f>
        <v>Assistant Professor</v>
      </c>
      <c r="D680" s="6" t="str">
        <f>VLOOKUP(A680,'[1]2.4.1 &amp; 2.4.3'!$A$3:$H$273,4,0)</f>
        <v>ECE</v>
      </c>
      <c r="E680" s="5" t="s">
        <v>15</v>
      </c>
      <c r="F680" t="str">
        <f>VLOOKUP(A680,'[1]2.4.1 &amp; 2.4.3'!$A$3:$H$273,6,0)</f>
        <v>2014-15</v>
      </c>
      <c r="G680" s="64">
        <f>VLOOKUP(A680,'[1]2.4.1 &amp; 2.4.3'!$A$3:$H$273,7,0)</f>
        <v>7</v>
      </c>
      <c r="H680" s="64">
        <f t="shared" si="6"/>
        <v>3</v>
      </c>
      <c r="I680" t="str">
        <f>VLOOKUP(A680,'[1]2.4.1 &amp; 2.4.3'!$A$3:$H$273,8,0)</f>
        <v>Yes</v>
      </c>
      <c r="J680" s="6" t="s">
        <v>24</v>
      </c>
      <c r="M680" s="69"/>
      <c r="N680" s="69"/>
    </row>
    <row r="681" spans="1:14" x14ac:dyDescent="0.25">
      <c r="A681" s="6" t="s">
        <v>139</v>
      </c>
      <c r="B681" s="6" t="s">
        <v>140</v>
      </c>
      <c r="C681" s="7" t="str">
        <f>VLOOKUP(A681,'[1]2.4.1 &amp; 2.4.3'!$A$3:$H$273,3,0)</f>
        <v>Assistant Professor</v>
      </c>
      <c r="D681" s="6" t="str">
        <f>VLOOKUP(A681,'[1]2.4.1 &amp; 2.4.3'!$A$3:$H$273,4,0)</f>
        <v>ECE</v>
      </c>
      <c r="E681" s="5" t="s">
        <v>15</v>
      </c>
      <c r="F681" t="str">
        <f>VLOOKUP(A681,'[1]2.4.1 &amp; 2.4.3'!$A$3:$H$273,6,0)</f>
        <v>2014-15</v>
      </c>
      <c r="G681" s="64">
        <f>VLOOKUP(A681,'[1]2.4.1 &amp; 2.4.3'!$A$3:$H$273,7,0)</f>
        <v>7</v>
      </c>
      <c r="H681" s="64">
        <f t="shared" si="6"/>
        <v>3</v>
      </c>
      <c r="I681" t="str">
        <f>VLOOKUP(A681,'[1]2.4.1 &amp; 2.4.3'!$A$3:$H$273,8,0)</f>
        <v>Yes</v>
      </c>
      <c r="J681" s="6" t="s">
        <v>18</v>
      </c>
      <c r="M681" s="69"/>
      <c r="N681" s="69"/>
    </row>
    <row r="682" spans="1:14" x14ac:dyDescent="0.25">
      <c r="A682" s="12" t="s">
        <v>141</v>
      </c>
      <c r="B682" s="12" t="s">
        <v>142</v>
      </c>
      <c r="C682" s="7" t="str">
        <f>VLOOKUP(A682,'[1]2.4.1 &amp; 2.4.3'!$A$3:$H$273,3,0)</f>
        <v>Assistant professor</v>
      </c>
      <c r="D682" s="6" t="str">
        <f>VLOOKUP(A682,'[1]2.4.1 &amp; 2.4.3'!$A$3:$H$273,4,0)</f>
        <v>EE</v>
      </c>
      <c r="E682" s="5" t="s">
        <v>15</v>
      </c>
      <c r="F682" t="str">
        <f>VLOOKUP(A682,'[1]2.4.1 &amp; 2.4.3'!$A$3:$H$273,6,0)</f>
        <v>2015-16</v>
      </c>
      <c r="G682" s="64">
        <f>VLOOKUP(A682,'[1]2.4.1 &amp; 2.4.3'!$A$3:$H$273,7,0)</f>
        <v>6</v>
      </c>
      <c r="H682" s="64">
        <f t="shared" si="6"/>
        <v>2</v>
      </c>
      <c r="I682" t="str">
        <f>VLOOKUP(A682,'[1]2.4.1 &amp; 2.4.3'!$A$3:$H$273,8,0)</f>
        <v>Yes</v>
      </c>
      <c r="J682" s="6" t="s">
        <v>24</v>
      </c>
      <c r="M682" s="69"/>
      <c r="N682" s="69"/>
    </row>
    <row r="683" spans="1:14" x14ac:dyDescent="0.25">
      <c r="A683" s="6" t="s">
        <v>143</v>
      </c>
      <c r="B683" s="12" t="s">
        <v>144</v>
      </c>
      <c r="C683" s="7" t="str">
        <f>VLOOKUP(A683,'[1]2.4.1 &amp; 2.4.3'!$A$3:$H$273,3,0)</f>
        <v>Assistant professor</v>
      </c>
      <c r="D683" s="6" t="str">
        <f>VLOOKUP(A683,'[1]2.4.1 &amp; 2.4.3'!$A$3:$H$273,4,0)</f>
        <v>EE</v>
      </c>
      <c r="E683" s="5" t="s">
        <v>15</v>
      </c>
      <c r="F683" t="str">
        <f>VLOOKUP(A683,'[1]2.4.1 &amp; 2.4.3'!$A$3:$H$273,6,0)</f>
        <v>2014-15</v>
      </c>
      <c r="G683" s="64">
        <f>VLOOKUP(A683,'[1]2.4.1 &amp; 2.4.3'!$A$3:$H$273,7,0)</f>
        <v>7</v>
      </c>
      <c r="H683" s="64">
        <f t="shared" si="6"/>
        <v>3</v>
      </c>
      <c r="I683" t="str">
        <f>VLOOKUP(A683,'[1]2.4.1 &amp; 2.4.3'!$A$3:$H$273,8,0)</f>
        <v>Yes</v>
      </c>
      <c r="J683" s="6" t="s">
        <v>18</v>
      </c>
      <c r="M683" s="69"/>
      <c r="N683" s="69"/>
    </row>
    <row r="684" spans="1:14" x14ac:dyDescent="0.25">
      <c r="A684" s="6" t="s">
        <v>324</v>
      </c>
      <c r="B684" s="7" t="s">
        <v>146</v>
      </c>
      <c r="C684" s="7" t="e">
        <f>VLOOKUP(A684,'[1]2.4.1 &amp; 2.4.3'!$A$3:$H$273,3,0)</f>
        <v>#N/A</v>
      </c>
      <c r="D684" s="6" t="e">
        <f>VLOOKUP(A684,'[1]2.4.1 &amp; 2.4.3'!$A$3:$H$273,4,0)</f>
        <v>#N/A</v>
      </c>
      <c r="E684" s="5" t="s">
        <v>15</v>
      </c>
      <c r="F684" t="e">
        <f>VLOOKUP(A684,'[1]2.4.1 &amp; 2.4.3'!$A$3:$H$273,6,0)</f>
        <v>#N/A</v>
      </c>
      <c r="G684" s="64" t="e">
        <f>VLOOKUP(A684,'[1]2.4.1 &amp; 2.4.3'!$A$3:$H$273,7,0)</f>
        <v>#N/A</v>
      </c>
      <c r="H684" s="64" t="e">
        <f t="shared" si="6"/>
        <v>#N/A</v>
      </c>
      <c r="I684" t="e">
        <f>VLOOKUP(A684,'[1]2.4.1 &amp; 2.4.3'!$A$3:$H$273,8,0)</f>
        <v>#N/A</v>
      </c>
      <c r="J684" s="6" t="s">
        <v>18</v>
      </c>
      <c r="M684" s="69"/>
      <c r="N684" s="69"/>
    </row>
    <row r="685" spans="1:14" x14ac:dyDescent="0.25">
      <c r="A685" s="30" t="s">
        <v>147</v>
      </c>
      <c r="B685" s="7" t="s">
        <v>148</v>
      </c>
      <c r="C685" s="7" t="str">
        <f>VLOOKUP(A685,'[1]2.4.1 &amp; 2.4.3'!$A$3:$H$273,3,0)</f>
        <v>Assistant Professor</v>
      </c>
      <c r="D685" s="6" t="str">
        <f>VLOOKUP(A685,'[1]2.4.1 &amp; 2.4.3'!$A$3:$H$273,4,0)</f>
        <v>ME</v>
      </c>
      <c r="E685" s="5" t="s">
        <v>15</v>
      </c>
      <c r="F685" t="str">
        <f>VLOOKUP(A685,'[1]2.4.1 &amp; 2.4.3'!$A$3:$H$273,6,0)</f>
        <v>2014-15</v>
      </c>
      <c r="G685" s="64">
        <f>VLOOKUP(A685,'[1]2.4.1 &amp; 2.4.3'!$A$3:$H$273,7,0)</f>
        <v>7</v>
      </c>
      <c r="H685" s="64">
        <f t="shared" si="6"/>
        <v>3</v>
      </c>
      <c r="I685" t="str">
        <f>VLOOKUP(A685,'[1]2.4.1 &amp; 2.4.3'!$A$3:$H$273,8,0)</f>
        <v>2020-21</v>
      </c>
      <c r="J685" s="6" t="s">
        <v>24</v>
      </c>
      <c r="M685" s="69"/>
      <c r="N685" s="69"/>
    </row>
    <row r="686" spans="1:14" x14ac:dyDescent="0.25">
      <c r="A686" s="6" t="s">
        <v>149</v>
      </c>
      <c r="B686" s="7" t="s">
        <v>150</v>
      </c>
      <c r="C686" s="7" t="str">
        <f>VLOOKUP(A686,'[1]2.4.1 &amp; 2.4.3'!$A$3:$H$273,3,0)</f>
        <v>Assistant Professor</v>
      </c>
      <c r="D686" s="6" t="str">
        <f>VLOOKUP(A686,'[1]2.4.1 &amp; 2.4.3'!$A$3:$H$273,4,0)</f>
        <v>ME</v>
      </c>
      <c r="E686" s="5" t="s">
        <v>15</v>
      </c>
      <c r="F686" t="str">
        <f>VLOOKUP(A686,'[1]2.4.1 &amp; 2.4.3'!$A$3:$H$273,6,0)</f>
        <v>2014-15</v>
      </c>
      <c r="G686" s="64">
        <f>VLOOKUP(A686,'[1]2.4.1 &amp; 2.4.3'!$A$3:$H$273,7,0)</f>
        <v>7</v>
      </c>
      <c r="H686" s="64">
        <f t="shared" si="6"/>
        <v>3</v>
      </c>
      <c r="I686" t="str">
        <f>VLOOKUP(A686,'[1]2.4.1 &amp; 2.4.3'!$A$3:$H$273,8,0)</f>
        <v>Yes</v>
      </c>
      <c r="J686" s="6" t="s">
        <v>18</v>
      </c>
      <c r="M686" s="69"/>
      <c r="N686" s="69"/>
    </row>
    <row r="687" spans="1:14" x14ac:dyDescent="0.25">
      <c r="A687" s="6" t="s">
        <v>151</v>
      </c>
      <c r="B687" s="7" t="s">
        <v>152</v>
      </c>
      <c r="C687" s="7" t="str">
        <f>VLOOKUP(A687,'[1]2.4.1 &amp; 2.4.3'!$A$3:$H$273,3,0)</f>
        <v>Assistant Professor</v>
      </c>
      <c r="D687" s="6" t="str">
        <f>VLOOKUP(A687,'[1]2.4.1 &amp; 2.4.3'!$A$3:$H$273,4,0)</f>
        <v>ME</v>
      </c>
      <c r="E687" s="5" t="s">
        <v>15</v>
      </c>
      <c r="F687" t="str">
        <f>VLOOKUP(A687,'[1]2.4.1 &amp; 2.4.3'!$A$3:$H$273,6,0)</f>
        <v>2015-16</v>
      </c>
      <c r="G687" s="64">
        <f>VLOOKUP(A687,'[1]2.4.1 &amp; 2.4.3'!$A$3:$H$273,7,0)</f>
        <v>6</v>
      </c>
      <c r="H687" s="64">
        <f t="shared" si="6"/>
        <v>2</v>
      </c>
      <c r="I687" t="str">
        <f>VLOOKUP(A687,'[1]2.4.1 &amp; 2.4.3'!$A$3:$H$273,8,0)</f>
        <v>Yes</v>
      </c>
      <c r="J687" s="6" t="s">
        <v>18</v>
      </c>
      <c r="M687" s="69"/>
      <c r="N687" s="69"/>
    </row>
    <row r="688" spans="1:14" x14ac:dyDescent="0.25">
      <c r="A688" s="6" t="s">
        <v>153</v>
      </c>
      <c r="B688" s="7" t="s">
        <v>154</v>
      </c>
      <c r="C688" s="7" t="str">
        <f>VLOOKUP(A688,'[1]2.4.1 &amp; 2.4.3'!$A$3:$H$273,3,0)</f>
        <v>Assistant Professor</v>
      </c>
      <c r="D688" s="6" t="str">
        <f>VLOOKUP(A688,'[1]2.4.1 &amp; 2.4.3'!$A$3:$H$273,4,0)</f>
        <v>ME</v>
      </c>
      <c r="E688" s="5" t="s">
        <v>15</v>
      </c>
      <c r="F688" t="str">
        <f>VLOOKUP(A688,'[1]2.4.1 &amp; 2.4.3'!$A$3:$H$273,6,0)</f>
        <v>2015-16</v>
      </c>
      <c r="G688" s="64">
        <f>VLOOKUP(A688,'[1]2.4.1 &amp; 2.4.3'!$A$3:$H$273,7,0)</f>
        <v>6</v>
      </c>
      <c r="H688" s="64">
        <f t="shared" si="6"/>
        <v>2</v>
      </c>
      <c r="I688" t="str">
        <f>VLOOKUP(A688,'[1]2.4.1 &amp; 2.4.3'!$A$3:$H$273,8,0)</f>
        <v>Yes</v>
      </c>
      <c r="J688" s="6" t="s">
        <v>18</v>
      </c>
      <c r="M688" s="69"/>
      <c r="N688" s="69"/>
    </row>
    <row r="689" spans="1:14" x14ac:dyDescent="0.25">
      <c r="A689" s="6" t="s">
        <v>155</v>
      </c>
      <c r="B689" s="7" t="s">
        <v>156</v>
      </c>
      <c r="C689" s="7" t="str">
        <f>VLOOKUP(A689,'[1]2.4.1 &amp; 2.4.3'!$A$3:$H$273,3,0)</f>
        <v>Assistant Professor</v>
      </c>
      <c r="D689" s="6" t="str">
        <f>VLOOKUP(A689,'[1]2.4.1 &amp; 2.4.3'!$A$3:$H$273,4,0)</f>
        <v>ME</v>
      </c>
      <c r="E689" s="5" t="s">
        <v>15</v>
      </c>
      <c r="F689" t="str">
        <f>VLOOKUP(A689,'[1]2.4.1 &amp; 2.4.3'!$A$3:$H$273,6,0)</f>
        <v>2015-16</v>
      </c>
      <c r="G689" s="64">
        <f>VLOOKUP(A689,'[1]2.4.1 &amp; 2.4.3'!$A$3:$H$273,7,0)</f>
        <v>6</v>
      </c>
      <c r="H689" s="64">
        <f t="shared" si="6"/>
        <v>2</v>
      </c>
      <c r="I689" t="str">
        <f>VLOOKUP(A689,'[1]2.4.1 &amp; 2.4.3'!$A$3:$H$273,8,0)</f>
        <v>Yes</v>
      </c>
      <c r="J689" s="6" t="s">
        <v>18</v>
      </c>
      <c r="M689" s="69"/>
      <c r="N689" s="69"/>
    </row>
    <row r="690" spans="1:14" x14ac:dyDescent="0.25">
      <c r="A690" s="6" t="s">
        <v>371</v>
      </c>
      <c r="B690" s="7" t="s">
        <v>372</v>
      </c>
      <c r="C690" s="7" t="e">
        <f>VLOOKUP(A690,'[1]2.4.1 &amp; 2.4.3'!$A$3:$H$273,3,0)</f>
        <v>#N/A</v>
      </c>
      <c r="D690" s="6" t="e">
        <f>VLOOKUP(A690,'[1]2.4.1 &amp; 2.4.3'!$A$3:$H$273,4,0)</f>
        <v>#N/A</v>
      </c>
      <c r="E690" s="5" t="s">
        <v>15</v>
      </c>
      <c r="F690" t="e">
        <f>VLOOKUP(A690,'[1]2.4.1 &amp; 2.4.3'!$A$3:$H$273,6,0)</f>
        <v>#N/A</v>
      </c>
      <c r="G690" s="64" t="e">
        <f>VLOOKUP(A690,'[1]2.4.1 &amp; 2.4.3'!$A$3:$H$273,7,0)</f>
        <v>#N/A</v>
      </c>
      <c r="H690" s="64" t="e">
        <f t="shared" si="6"/>
        <v>#N/A</v>
      </c>
      <c r="I690" t="e">
        <f>VLOOKUP(A690,'[1]2.4.1 &amp; 2.4.3'!$A$3:$H$273,8,0)</f>
        <v>#N/A</v>
      </c>
      <c r="J690" s="6" t="s">
        <v>24</v>
      </c>
      <c r="M690" s="69"/>
      <c r="N690" s="69"/>
    </row>
    <row r="691" spans="1:14" x14ac:dyDescent="0.25">
      <c r="A691" s="12" t="s">
        <v>157</v>
      </c>
      <c r="B691" s="12" t="s">
        <v>158</v>
      </c>
      <c r="C691" s="7" t="str">
        <f>VLOOKUP(A691,'[1]2.4.1 &amp; 2.4.3'!$A$3:$H$273,3,0)</f>
        <v>Assistant Professor</v>
      </c>
      <c r="D691" s="6" t="str">
        <f>VLOOKUP(A691,'[1]2.4.1 &amp; 2.4.3'!$A$3:$H$273,4,0)</f>
        <v>MSCD</v>
      </c>
      <c r="E691" s="5" t="s">
        <v>15</v>
      </c>
      <c r="F691" t="str">
        <f>VLOOKUP(A691,'[1]2.4.1 &amp; 2.4.3'!$A$3:$H$273,6,0)</f>
        <v>2014-15</v>
      </c>
      <c r="G691" s="64">
        <f>VLOOKUP(A691,'[1]2.4.1 &amp; 2.4.3'!$A$3:$H$273,7,0)</f>
        <v>6</v>
      </c>
      <c r="H691" s="64">
        <f t="shared" si="6"/>
        <v>2</v>
      </c>
      <c r="I691" t="str">
        <f>VLOOKUP(A691,'[1]2.4.1 &amp; 2.4.3'!$A$3:$H$273,8,0)</f>
        <v>Yes</v>
      </c>
      <c r="J691" s="6" t="s">
        <v>24</v>
      </c>
      <c r="M691" s="69"/>
      <c r="N691" s="69"/>
    </row>
    <row r="692" spans="1:14" x14ac:dyDescent="0.25">
      <c r="A692" s="12" t="s">
        <v>159</v>
      </c>
      <c r="B692" s="12" t="s">
        <v>160</v>
      </c>
      <c r="C692" s="7" t="str">
        <f>VLOOKUP(A692,'[1]2.4.1 &amp; 2.4.3'!$A$3:$H$273,3,0)</f>
        <v>Assistant Professor</v>
      </c>
      <c r="D692" s="6" t="str">
        <f>VLOOKUP(A692,'[1]2.4.1 &amp; 2.4.3'!$A$3:$H$273,4,0)</f>
        <v>MSCD</v>
      </c>
      <c r="E692" s="5" t="s">
        <v>15</v>
      </c>
      <c r="F692" t="str">
        <f>VLOOKUP(A692,'[1]2.4.1 &amp; 2.4.3'!$A$3:$H$273,6,0)</f>
        <v>2014-15</v>
      </c>
      <c r="G692" s="64">
        <f>VLOOKUP(A692,'[1]2.4.1 &amp; 2.4.3'!$A$3:$H$273,7,0)</f>
        <v>6</v>
      </c>
      <c r="H692" s="64">
        <f t="shared" si="6"/>
        <v>2</v>
      </c>
      <c r="I692" t="str">
        <f>VLOOKUP(A692,'[1]2.4.1 &amp; 2.4.3'!$A$3:$H$273,8,0)</f>
        <v>Yes</v>
      </c>
      <c r="J692" s="6" t="s">
        <v>24</v>
      </c>
      <c r="M692" s="69"/>
      <c r="N692" s="69"/>
    </row>
    <row r="693" spans="1:14" x14ac:dyDescent="0.25">
      <c r="A693" s="12" t="s">
        <v>161</v>
      </c>
      <c r="B693" s="12" t="s">
        <v>162</v>
      </c>
      <c r="C693" s="7" t="str">
        <f>VLOOKUP(A693,'[1]2.4.1 &amp; 2.4.3'!$A$3:$H$273,3,0)</f>
        <v>Assistant Professor</v>
      </c>
      <c r="D693" s="6" t="str">
        <f>VLOOKUP(A693,'[1]2.4.1 &amp; 2.4.3'!$A$3:$H$273,4,0)</f>
        <v>CESD</v>
      </c>
      <c r="E693" s="5" t="s">
        <v>15</v>
      </c>
      <c r="F693" t="str">
        <f>VLOOKUP(A693,'[1]2.4.1 &amp; 2.4.3'!$A$3:$H$273,6,0)</f>
        <v>2015-16</v>
      </c>
      <c r="G693" s="64">
        <f>VLOOKUP(A693,'[1]2.4.1 &amp; 2.4.3'!$A$3:$H$273,7,0)</f>
        <v>6</v>
      </c>
      <c r="H693" s="64">
        <f t="shared" si="6"/>
        <v>2</v>
      </c>
      <c r="I693" t="str">
        <f>VLOOKUP(A693,'[1]2.4.1 &amp; 2.4.3'!$A$3:$H$273,8,0)</f>
        <v>Yes</v>
      </c>
      <c r="J693" s="6" t="s">
        <v>24</v>
      </c>
      <c r="M693" s="69"/>
      <c r="N693" s="69"/>
    </row>
    <row r="694" spans="1:14" x14ac:dyDescent="0.25">
      <c r="A694" s="23" t="s">
        <v>453</v>
      </c>
      <c r="B694" s="23" t="s">
        <v>164</v>
      </c>
      <c r="C694" s="7" t="e">
        <f>VLOOKUP(A694,'[1]2.4.1 &amp; 2.4.3'!$A$3:$H$273,3,0)</f>
        <v>#N/A</v>
      </c>
      <c r="D694" s="6" t="e">
        <f>VLOOKUP(A694,'[1]2.4.1 &amp; 2.4.3'!$A$3:$H$273,4,0)</f>
        <v>#N/A</v>
      </c>
      <c r="E694" s="5" t="s">
        <v>15</v>
      </c>
      <c r="F694" t="e">
        <f>VLOOKUP(A694,'[1]2.4.1 &amp; 2.4.3'!$A$3:$H$273,6,0)</f>
        <v>#N/A</v>
      </c>
      <c r="G694" s="64" t="e">
        <f>VLOOKUP(A694,'[1]2.4.1 &amp; 2.4.3'!$A$3:$H$273,7,0)</f>
        <v>#N/A</v>
      </c>
      <c r="H694" s="64" t="e">
        <f t="shared" si="6"/>
        <v>#N/A</v>
      </c>
      <c r="I694" t="e">
        <f>VLOOKUP(A694,'[1]2.4.1 &amp; 2.4.3'!$A$3:$H$273,8,0)</f>
        <v>#N/A</v>
      </c>
      <c r="J694" s="6" t="s">
        <v>18</v>
      </c>
      <c r="M694" s="69"/>
      <c r="N694" s="69"/>
    </row>
    <row r="695" spans="1:14" x14ac:dyDescent="0.25">
      <c r="A695" s="6" t="s">
        <v>166</v>
      </c>
      <c r="B695" s="6" t="s">
        <v>167</v>
      </c>
      <c r="C695" s="7" t="str">
        <f>VLOOKUP(A695,'[1]2.4.1 &amp; 2.4.3'!$A$3:$H$273,3,0)</f>
        <v>Assistant Professor</v>
      </c>
      <c r="D695" s="6" t="str">
        <f>VLOOKUP(A695,'[1]2.4.1 &amp; 2.4.3'!$A$3:$H$273,4,0)</f>
        <v>CE</v>
      </c>
      <c r="E695" s="5" t="s">
        <v>15</v>
      </c>
      <c r="F695" t="str">
        <f>VLOOKUP(A695,'[1]2.4.1 &amp; 2.4.3'!$A$3:$H$273,6,0)</f>
        <v>2016-17</v>
      </c>
      <c r="G695" s="64">
        <f>VLOOKUP(A695,'[1]2.4.1 &amp; 2.4.3'!$A$3:$H$273,7,0)</f>
        <v>3</v>
      </c>
      <c r="H695" s="64">
        <f t="shared" si="6"/>
        <v>-1</v>
      </c>
      <c r="I695" t="str">
        <f>VLOOKUP(A695,'[1]2.4.1 &amp; 2.4.3'!$A$3:$H$273,8,0)</f>
        <v>2019-20</v>
      </c>
      <c r="J695" s="6" t="s">
        <v>18</v>
      </c>
      <c r="M695" s="69"/>
      <c r="N695" s="69"/>
    </row>
    <row r="696" spans="1:14" x14ac:dyDescent="0.25">
      <c r="A696" s="6" t="s">
        <v>169</v>
      </c>
      <c r="B696" s="6" t="s">
        <v>170</v>
      </c>
      <c r="C696" s="7" t="str">
        <f>VLOOKUP(A696,'[1]2.4.1 &amp; 2.4.3'!$A$3:$H$273,3,0)</f>
        <v>Assistant Professor</v>
      </c>
      <c r="D696" s="6" t="str">
        <f>VLOOKUP(A696,'[1]2.4.1 &amp; 2.4.3'!$A$3:$H$273,4,0)</f>
        <v>CE</v>
      </c>
      <c r="E696" s="5" t="s">
        <v>15</v>
      </c>
      <c r="F696" t="str">
        <f>VLOOKUP(A696,'[1]2.4.1 &amp; 2.4.3'!$A$3:$H$273,6,0)</f>
        <v>2015-16</v>
      </c>
      <c r="G696" s="64">
        <f>VLOOKUP(A696,'[1]2.4.1 &amp; 2.4.3'!$A$3:$H$273,7,0)</f>
        <v>6</v>
      </c>
      <c r="H696" s="64">
        <f t="shared" si="6"/>
        <v>2</v>
      </c>
      <c r="I696" t="str">
        <f>VLOOKUP(A696,'[1]2.4.1 &amp; 2.4.3'!$A$3:$H$273,8,0)</f>
        <v>yes</v>
      </c>
      <c r="J696" s="6" t="s">
        <v>18</v>
      </c>
      <c r="M696" s="69"/>
      <c r="N696" s="69"/>
    </row>
    <row r="697" spans="1:14" x14ac:dyDescent="0.25">
      <c r="A697" s="6" t="s">
        <v>325</v>
      </c>
      <c r="B697" s="6" t="s">
        <v>326</v>
      </c>
      <c r="C697" s="7" t="str">
        <f>VLOOKUP(A697,'[1]2.4.1 &amp; 2.4.3'!$A$3:$H$273,3,0)</f>
        <v>Assistant Professor</v>
      </c>
      <c r="D697" s="6" t="str">
        <f>VLOOKUP(A697,'[1]2.4.1 &amp; 2.4.3'!$A$3:$H$273,4,0)</f>
        <v>CE</v>
      </c>
      <c r="E697" s="5" t="s">
        <v>15</v>
      </c>
      <c r="F697" t="str">
        <f>VLOOKUP(A697,'[1]2.4.1 &amp; 2.4.3'!$A$3:$H$273,6,0)</f>
        <v>2016-17</v>
      </c>
      <c r="G697" s="64">
        <f>VLOOKUP(A697,'[1]2.4.1 &amp; 2.4.3'!$A$3:$H$273,7,0)</f>
        <v>3</v>
      </c>
      <c r="H697" s="64">
        <f t="shared" si="6"/>
        <v>-1</v>
      </c>
      <c r="I697" t="str">
        <f>VLOOKUP(A697,'[1]2.4.1 &amp; 2.4.3'!$A$3:$H$273,8,0)</f>
        <v>2018-19</v>
      </c>
      <c r="J697" s="6" t="s">
        <v>18</v>
      </c>
      <c r="M697" s="69"/>
      <c r="N697" s="69"/>
    </row>
    <row r="698" spans="1:14" x14ac:dyDescent="0.25">
      <c r="A698" s="6" t="s">
        <v>171</v>
      </c>
      <c r="B698" s="6" t="s">
        <v>172</v>
      </c>
      <c r="C698" s="7" t="str">
        <f>VLOOKUP(A698,'[1]2.4.1 &amp; 2.4.3'!$A$3:$H$273,3,0)</f>
        <v>Professor</v>
      </c>
      <c r="D698" s="6" t="str">
        <f>VLOOKUP(A698,'[1]2.4.1 &amp; 2.4.3'!$A$3:$H$273,4,0)</f>
        <v>ECE</v>
      </c>
      <c r="E698" s="5" t="s">
        <v>15</v>
      </c>
      <c r="F698" t="str">
        <f>VLOOKUP(A698,'[1]2.4.1 &amp; 2.4.3'!$A$3:$H$273,6,0)</f>
        <v>2015-16</v>
      </c>
      <c r="G698" s="64">
        <f>VLOOKUP(A698,'[1]2.4.1 &amp; 2.4.3'!$A$3:$H$273,7,0)</f>
        <v>6</v>
      </c>
      <c r="H698" s="64">
        <f t="shared" ref="H698:H761" si="7">G698-4</f>
        <v>2</v>
      </c>
      <c r="I698" t="str">
        <f>VLOOKUP(A698,'[1]2.4.1 &amp; 2.4.3'!$A$3:$H$273,8,0)</f>
        <v>Yes</v>
      </c>
      <c r="J698" s="6" t="s">
        <v>24</v>
      </c>
      <c r="M698" s="69"/>
      <c r="N698" s="69"/>
    </row>
    <row r="699" spans="1:14" x14ac:dyDescent="0.25">
      <c r="A699" s="6" t="s">
        <v>173</v>
      </c>
      <c r="B699" s="6" t="s">
        <v>174</v>
      </c>
      <c r="C699" s="7" t="str">
        <f>VLOOKUP(A699,'[1]2.4.1 &amp; 2.4.3'!$A$3:$H$273,3,0)</f>
        <v>Associate Professor</v>
      </c>
      <c r="D699" s="6" t="str">
        <f>VLOOKUP(A699,'[1]2.4.1 &amp; 2.4.3'!$A$3:$H$273,4,0)</f>
        <v>ECE</v>
      </c>
      <c r="E699" s="5" t="s">
        <v>15</v>
      </c>
      <c r="F699" t="str">
        <f>VLOOKUP(A699,'[1]2.4.1 &amp; 2.4.3'!$A$3:$H$273,6,0)</f>
        <v>2016-17</v>
      </c>
      <c r="G699" s="64">
        <f>VLOOKUP(A699,'[1]2.4.1 &amp; 2.4.3'!$A$3:$H$273,7,0)</f>
        <v>5</v>
      </c>
      <c r="H699" s="64">
        <f t="shared" si="7"/>
        <v>1</v>
      </c>
      <c r="I699" t="str">
        <f>VLOOKUP(A699,'[1]2.4.1 &amp; 2.4.3'!$A$3:$H$273,8,0)</f>
        <v>Yes</v>
      </c>
      <c r="J699" s="6" t="s">
        <v>24</v>
      </c>
      <c r="M699" s="69"/>
      <c r="N699" s="69"/>
    </row>
    <row r="700" spans="1:14" x14ac:dyDescent="0.25">
      <c r="A700" s="6" t="s">
        <v>175</v>
      </c>
      <c r="B700" s="6" t="s">
        <v>176</v>
      </c>
      <c r="C700" s="7" t="str">
        <f>VLOOKUP(A700,'[1]2.4.1 &amp; 2.4.3'!$A$3:$H$273,3,0)</f>
        <v>Assistant Professor</v>
      </c>
      <c r="D700" s="6" t="str">
        <f>VLOOKUP(A700,'[1]2.4.1 &amp; 2.4.3'!$A$3:$H$273,4,0)</f>
        <v>ECE</v>
      </c>
      <c r="E700" s="5" t="s">
        <v>15</v>
      </c>
      <c r="F700" t="str">
        <f>VLOOKUP(A700,'[1]2.4.1 &amp; 2.4.3'!$A$3:$H$273,6,0)</f>
        <v>2015-16</v>
      </c>
      <c r="G700" s="64">
        <f>VLOOKUP(A700,'[1]2.4.1 &amp; 2.4.3'!$A$3:$H$273,7,0)</f>
        <v>6</v>
      </c>
      <c r="H700" s="64">
        <f t="shared" si="7"/>
        <v>2</v>
      </c>
      <c r="I700" t="str">
        <f>VLOOKUP(A700,'[1]2.4.1 &amp; 2.4.3'!$A$3:$H$273,8,0)</f>
        <v>Yes</v>
      </c>
      <c r="J700" s="6" t="s">
        <v>24</v>
      </c>
      <c r="M700" s="69"/>
      <c r="N700" s="69"/>
    </row>
    <row r="701" spans="1:14" x14ac:dyDescent="0.25">
      <c r="A701" s="6" t="s">
        <v>177</v>
      </c>
      <c r="B701" s="6" t="s">
        <v>178</v>
      </c>
      <c r="C701" s="7" t="str">
        <f>VLOOKUP(A701,'[1]2.4.1 &amp; 2.4.3'!$A$3:$H$273,3,0)</f>
        <v>Assistant Professor</v>
      </c>
      <c r="D701" s="6" t="str">
        <f>VLOOKUP(A701,'[1]2.4.1 &amp; 2.4.3'!$A$3:$H$273,4,0)</f>
        <v>ECE</v>
      </c>
      <c r="E701" s="5" t="s">
        <v>15</v>
      </c>
      <c r="F701" t="str">
        <f>VLOOKUP(A701,'[1]2.4.1 &amp; 2.4.3'!$A$3:$H$273,6,0)</f>
        <v>2015-16</v>
      </c>
      <c r="G701" s="64">
        <f>VLOOKUP(A701,'[1]2.4.1 &amp; 2.4.3'!$A$3:$H$273,7,0)</f>
        <v>6</v>
      </c>
      <c r="H701" s="64">
        <f t="shared" si="7"/>
        <v>2</v>
      </c>
      <c r="I701" t="str">
        <f>VLOOKUP(A701,'[1]2.4.1 &amp; 2.4.3'!$A$3:$H$273,8,0)</f>
        <v>Yes</v>
      </c>
      <c r="J701" s="6" t="s">
        <v>24</v>
      </c>
      <c r="M701" s="69"/>
      <c r="N701" s="69"/>
    </row>
    <row r="702" spans="1:14" x14ac:dyDescent="0.25">
      <c r="A702" s="7" t="s">
        <v>179</v>
      </c>
      <c r="B702" s="6" t="s">
        <v>180</v>
      </c>
      <c r="C702" s="7" t="e">
        <f>VLOOKUP(A702,'[1]2.4.1 &amp; 2.4.3'!$A$3:$H$273,3,0)</f>
        <v>#N/A</v>
      </c>
      <c r="D702" s="6" t="e">
        <f>VLOOKUP(A702,'[1]2.4.1 &amp; 2.4.3'!$A$3:$H$273,4,0)</f>
        <v>#N/A</v>
      </c>
      <c r="E702" s="5" t="s">
        <v>15</v>
      </c>
      <c r="F702" t="e">
        <f>VLOOKUP(A702,'[1]2.4.1 &amp; 2.4.3'!$A$3:$H$273,6,0)</f>
        <v>#N/A</v>
      </c>
      <c r="G702" s="64" t="e">
        <f>VLOOKUP(A702,'[1]2.4.1 &amp; 2.4.3'!$A$3:$H$273,7,0)</f>
        <v>#N/A</v>
      </c>
      <c r="H702" s="64" t="e">
        <f t="shared" si="7"/>
        <v>#N/A</v>
      </c>
      <c r="I702" t="e">
        <f>VLOOKUP(A702,'[1]2.4.1 &amp; 2.4.3'!$A$3:$H$273,8,0)</f>
        <v>#N/A</v>
      </c>
      <c r="J702" s="6" t="s">
        <v>18</v>
      </c>
      <c r="M702" s="69"/>
      <c r="N702" s="69"/>
    </row>
    <row r="703" spans="1:14" x14ac:dyDescent="0.25">
      <c r="A703" s="6" t="s">
        <v>413</v>
      </c>
      <c r="B703" s="6" t="s">
        <v>182</v>
      </c>
      <c r="C703" s="7" t="e">
        <f>VLOOKUP(A703,'[1]2.4.1 &amp; 2.4.3'!$A$3:$H$273,3,0)</f>
        <v>#N/A</v>
      </c>
      <c r="D703" s="6" t="e">
        <f>VLOOKUP(A703,'[1]2.4.1 &amp; 2.4.3'!$A$3:$H$273,4,0)</f>
        <v>#N/A</v>
      </c>
      <c r="E703" s="5" t="s">
        <v>15</v>
      </c>
      <c r="F703" t="e">
        <f>VLOOKUP(A703,'[1]2.4.1 &amp; 2.4.3'!$A$3:$H$273,6,0)</f>
        <v>#N/A</v>
      </c>
      <c r="G703" s="64" t="e">
        <f>VLOOKUP(A703,'[1]2.4.1 &amp; 2.4.3'!$A$3:$H$273,7,0)</f>
        <v>#N/A</v>
      </c>
      <c r="H703" s="64" t="e">
        <f t="shared" si="7"/>
        <v>#N/A</v>
      </c>
      <c r="I703" t="e">
        <f>VLOOKUP(A703,'[1]2.4.1 &amp; 2.4.3'!$A$3:$H$273,8,0)</f>
        <v>#N/A</v>
      </c>
      <c r="J703" s="6" t="s">
        <v>18</v>
      </c>
      <c r="M703" s="69"/>
      <c r="N703" s="69"/>
    </row>
    <row r="704" spans="1:14" x14ac:dyDescent="0.25">
      <c r="A704" s="13" t="s">
        <v>183</v>
      </c>
      <c r="B704" s="13" t="s">
        <v>184</v>
      </c>
      <c r="C704" s="7" t="str">
        <f>VLOOKUP(A704,'[1]2.4.1 &amp; 2.4.3'!$A$3:$H$273,3,0)</f>
        <v>Associate Professor</v>
      </c>
      <c r="D704" s="6" t="str">
        <f>VLOOKUP(A704,'[1]2.4.1 &amp; 2.4.3'!$A$3:$H$273,4,0)</f>
        <v>CSE</v>
      </c>
      <c r="E704" s="5" t="s">
        <v>15</v>
      </c>
      <c r="F704" t="str">
        <f>VLOOKUP(A704,'[1]2.4.1 &amp; 2.4.3'!$A$3:$H$273,6,0)</f>
        <v>2016-17</v>
      </c>
      <c r="G704" s="64">
        <f>VLOOKUP(A704,'[1]2.4.1 &amp; 2.4.3'!$A$3:$H$273,7,0)</f>
        <v>3</v>
      </c>
      <c r="H704" s="64">
        <f t="shared" si="7"/>
        <v>-1</v>
      </c>
      <c r="I704" t="str">
        <f>VLOOKUP(A704,'[1]2.4.1 &amp; 2.4.3'!$A$3:$H$273,8,0)</f>
        <v>2019-20</v>
      </c>
      <c r="J704" s="6" t="s">
        <v>24</v>
      </c>
      <c r="M704" s="69"/>
      <c r="N704" s="69"/>
    </row>
    <row r="705" spans="1:14" x14ac:dyDescent="0.25">
      <c r="A705" s="13" t="s">
        <v>185</v>
      </c>
      <c r="B705" s="13" t="s">
        <v>186</v>
      </c>
      <c r="C705" s="7" t="e">
        <f>VLOOKUP(A705,'[1]2.4.1 &amp; 2.4.3'!$A$3:$H$273,3,0)</f>
        <v>#N/A</v>
      </c>
      <c r="D705" s="6" t="e">
        <f>VLOOKUP(A705,'[1]2.4.1 &amp; 2.4.3'!$A$3:$H$273,4,0)</f>
        <v>#N/A</v>
      </c>
      <c r="E705" s="5" t="s">
        <v>15</v>
      </c>
      <c r="F705" t="e">
        <f>VLOOKUP(A705,'[1]2.4.1 &amp; 2.4.3'!$A$3:$H$273,6,0)</f>
        <v>#N/A</v>
      </c>
      <c r="G705" s="64" t="e">
        <f>VLOOKUP(A705,'[1]2.4.1 &amp; 2.4.3'!$A$3:$H$273,7,0)</f>
        <v>#N/A</v>
      </c>
      <c r="H705" s="64" t="e">
        <f t="shared" si="7"/>
        <v>#N/A</v>
      </c>
      <c r="I705" t="e">
        <f>VLOOKUP(A705,'[1]2.4.1 &amp; 2.4.3'!$A$3:$H$273,8,0)</f>
        <v>#N/A</v>
      </c>
      <c r="J705" s="6" t="s">
        <v>18</v>
      </c>
      <c r="M705" s="69"/>
      <c r="N705" s="69"/>
    </row>
    <row r="706" spans="1:14" x14ac:dyDescent="0.25">
      <c r="A706" s="13" t="s">
        <v>373</v>
      </c>
      <c r="B706" s="13" t="s">
        <v>374</v>
      </c>
      <c r="C706" s="7" t="str">
        <f>VLOOKUP(A706,'[1]2.4.1 &amp; 2.4.3'!$A$3:$H$273,3,0)</f>
        <v>Assistant Professor</v>
      </c>
      <c r="D706" s="6" t="str">
        <f>VLOOKUP(A706,'[1]2.4.1 &amp; 2.4.3'!$A$3:$H$273,4,0)</f>
        <v>CSE</v>
      </c>
      <c r="E706" s="5" t="s">
        <v>15</v>
      </c>
      <c r="F706" t="str">
        <f>VLOOKUP(A706,'[1]2.4.1 &amp; 2.4.3'!$A$3:$H$273,6,0)</f>
        <v>2015-16</v>
      </c>
      <c r="G706" s="64">
        <f>VLOOKUP(A706,'[1]2.4.1 &amp; 2.4.3'!$A$3:$H$273,7,0)</f>
        <v>2</v>
      </c>
      <c r="H706" s="64">
        <f t="shared" si="7"/>
        <v>-2</v>
      </c>
      <c r="I706" t="str">
        <f>VLOOKUP(A706,'[1]2.4.1 &amp; 2.4.3'!$A$3:$H$273,8,0)</f>
        <v>2017-18</v>
      </c>
      <c r="J706" s="6" t="s">
        <v>24</v>
      </c>
      <c r="M706" s="69"/>
      <c r="N706" s="69"/>
    </row>
    <row r="707" spans="1:14" x14ac:dyDescent="0.25">
      <c r="A707" s="13" t="s">
        <v>187</v>
      </c>
      <c r="B707" s="13" t="s">
        <v>188</v>
      </c>
      <c r="C707" s="7" t="str">
        <f>VLOOKUP(A707,'[1]2.4.1 &amp; 2.4.3'!$A$3:$H$273,3,0)</f>
        <v>Assistant Professor</v>
      </c>
      <c r="D707" s="6" t="str">
        <f>VLOOKUP(A707,'[1]2.4.1 &amp; 2.4.3'!$A$3:$H$273,4,0)</f>
        <v>CSE</v>
      </c>
      <c r="E707" s="5" t="s">
        <v>15</v>
      </c>
      <c r="F707" t="str">
        <f>VLOOKUP(A707,'[1]2.4.1 &amp; 2.4.3'!$A$3:$H$273,6,0)</f>
        <v>2015-16</v>
      </c>
      <c r="G707" s="64">
        <f>VLOOKUP(A707,'[1]2.4.1 &amp; 2.4.3'!$A$3:$H$273,7,0)</f>
        <v>5</v>
      </c>
      <c r="H707" s="64">
        <f t="shared" si="7"/>
        <v>1</v>
      </c>
      <c r="I707" t="str">
        <f>VLOOKUP(A707,'[1]2.4.1 &amp; 2.4.3'!$A$3:$H$273,8,0)</f>
        <v>Yes</v>
      </c>
      <c r="J707" s="6" t="s">
        <v>18</v>
      </c>
      <c r="M707" s="69"/>
      <c r="N707" s="69"/>
    </row>
    <row r="708" spans="1:14" x14ac:dyDescent="0.25">
      <c r="A708" s="91" t="s">
        <v>327</v>
      </c>
      <c r="B708" s="13" t="s">
        <v>328</v>
      </c>
      <c r="C708" s="7" t="str">
        <f>VLOOKUP(A708,'[1]2.4.1 &amp; 2.4.3'!$A$3:$H$273,3,0)</f>
        <v>Assistant Professor</v>
      </c>
      <c r="D708" s="6" t="str">
        <f>VLOOKUP(A708,'[1]2.4.1 &amp; 2.4.3'!$A$3:$H$273,4,0)</f>
        <v>CSE</v>
      </c>
      <c r="E708" s="5" t="s">
        <v>15</v>
      </c>
      <c r="F708" t="str">
        <f>VLOOKUP(A708,'[1]2.4.1 &amp; 2.4.3'!$A$3:$H$273,6,0)</f>
        <v>2016--17</v>
      </c>
      <c r="G708" s="64">
        <f>VLOOKUP(A708,'[1]2.4.1 &amp; 2.4.3'!$A$3:$H$273,7,0)</f>
        <v>3</v>
      </c>
      <c r="H708" s="64">
        <f t="shared" si="7"/>
        <v>-1</v>
      </c>
      <c r="I708" t="str">
        <f>VLOOKUP(A708,'[1]2.4.1 &amp; 2.4.3'!$A$3:$H$273,8,0)</f>
        <v>2018-19</v>
      </c>
      <c r="J708" s="6" t="s">
        <v>24</v>
      </c>
      <c r="M708" s="69"/>
      <c r="N708" s="69"/>
    </row>
    <row r="709" spans="1:14" x14ac:dyDescent="0.25">
      <c r="A709" s="12" t="s">
        <v>189</v>
      </c>
      <c r="B709" s="7" t="s">
        <v>190</v>
      </c>
      <c r="C709" s="7" t="str">
        <f>VLOOKUP(A709,'[1]2.4.1 &amp; 2.4.3'!$A$3:$H$273,3,0)</f>
        <v>Professor</v>
      </c>
      <c r="D709" s="6" t="str">
        <f>VLOOKUP(A709,'[1]2.4.1 &amp; 2.4.3'!$A$3:$H$273,4,0)</f>
        <v>ME</v>
      </c>
      <c r="E709" s="5" t="s">
        <v>15</v>
      </c>
      <c r="F709" t="str">
        <f>VLOOKUP(A709,'[1]2.4.1 &amp; 2.4.3'!$A$3:$H$273,6,0)</f>
        <v>2015-16</v>
      </c>
      <c r="G709" s="64">
        <f>VLOOKUP(A709,'[1]2.4.1 &amp; 2.4.3'!$A$3:$H$273,7,0)</f>
        <v>5</v>
      </c>
      <c r="H709" s="64">
        <f t="shared" si="7"/>
        <v>1</v>
      </c>
      <c r="I709" t="str">
        <f>VLOOKUP(A709,'[1]2.4.1 &amp; 2.4.3'!$A$3:$H$273,8,0)</f>
        <v>Yes</v>
      </c>
      <c r="J709" s="6" t="s">
        <v>24</v>
      </c>
      <c r="M709" s="69"/>
      <c r="N709" s="69"/>
    </row>
    <row r="710" spans="1:14" x14ac:dyDescent="0.25">
      <c r="A710" s="30" t="s">
        <v>375</v>
      </c>
      <c r="B710" s="7" t="s">
        <v>281</v>
      </c>
      <c r="C710" s="7" t="e">
        <f>VLOOKUP(A710,'[1]2.4.1 &amp; 2.4.3'!$A$3:$H$273,3,0)</f>
        <v>#N/A</v>
      </c>
      <c r="D710" s="6" t="e">
        <f>VLOOKUP(A710,'[1]2.4.1 &amp; 2.4.3'!$A$3:$H$273,4,0)</f>
        <v>#N/A</v>
      </c>
      <c r="E710" s="5" t="s">
        <v>15</v>
      </c>
      <c r="F710" t="e">
        <f>VLOOKUP(A710,'[1]2.4.1 &amp; 2.4.3'!$A$3:$H$273,6,0)</f>
        <v>#N/A</v>
      </c>
      <c r="G710" s="64" t="e">
        <f>VLOOKUP(A710,'[1]2.4.1 &amp; 2.4.3'!$A$3:$H$273,7,0)</f>
        <v>#N/A</v>
      </c>
      <c r="H710" s="64" t="e">
        <f t="shared" si="7"/>
        <v>#N/A</v>
      </c>
      <c r="I710" t="e">
        <f>VLOOKUP(A710,'[1]2.4.1 &amp; 2.4.3'!$A$3:$H$273,8,0)</f>
        <v>#N/A</v>
      </c>
      <c r="J710" s="6" t="s">
        <v>24</v>
      </c>
      <c r="M710" s="69"/>
      <c r="N710" s="69"/>
    </row>
    <row r="711" spans="1:14" x14ac:dyDescent="0.25">
      <c r="A711" s="30" t="s">
        <v>191</v>
      </c>
      <c r="B711" s="31" t="s">
        <v>192</v>
      </c>
      <c r="C711" s="7" t="str">
        <f>VLOOKUP(A711,'[1]2.4.1 &amp; 2.4.3'!$A$3:$H$273,3,0)</f>
        <v>Assistant Professor</v>
      </c>
      <c r="D711" s="6" t="str">
        <f>VLOOKUP(A711,'[1]2.4.1 &amp; 2.4.3'!$A$3:$H$273,4,0)</f>
        <v>ME</v>
      </c>
      <c r="E711" s="5" t="s">
        <v>15</v>
      </c>
      <c r="F711" t="str">
        <f>VLOOKUP(A711,'[1]2.4.1 &amp; 2.4.3'!$A$3:$H$273,6,0)</f>
        <v>2016-17</v>
      </c>
      <c r="G711" s="64">
        <f>VLOOKUP(A711,'[1]2.4.1 &amp; 2.4.3'!$A$3:$H$273,7,0)</f>
        <v>5</v>
      </c>
      <c r="H711" s="64">
        <f t="shared" si="7"/>
        <v>1</v>
      </c>
      <c r="I711" t="str">
        <f>VLOOKUP(A711,'[1]2.4.1 &amp; 2.4.3'!$A$3:$H$273,8,0)</f>
        <v>Yes</v>
      </c>
      <c r="J711" s="30" t="s">
        <v>18</v>
      </c>
      <c r="M711" s="69"/>
      <c r="N711" s="69"/>
    </row>
    <row r="712" spans="1:14" x14ac:dyDescent="0.25">
      <c r="A712" s="12" t="s">
        <v>193</v>
      </c>
      <c r="B712" s="12" t="s">
        <v>194</v>
      </c>
      <c r="C712" s="7" t="str">
        <f>VLOOKUP(A712,'[1]2.4.1 &amp; 2.4.3'!$A$3:$H$273,3,0)</f>
        <v>Assistant Professor</v>
      </c>
      <c r="D712" s="6" t="str">
        <f>VLOOKUP(A712,'[1]2.4.1 &amp; 2.4.3'!$A$3:$H$273,4,0)</f>
        <v>CHED</v>
      </c>
      <c r="E712" s="5" t="s">
        <v>15</v>
      </c>
      <c r="F712" t="str">
        <f>VLOOKUP(A712,'[1]2.4.1 &amp; 2.4.3'!$A$3:$H$273,6,0)</f>
        <v>2015-16</v>
      </c>
      <c r="G712" s="64">
        <f>VLOOKUP(A712,'[1]2.4.1 &amp; 2.4.3'!$A$3:$H$273,7,0)</f>
        <v>6</v>
      </c>
      <c r="H712" s="64">
        <f t="shared" si="7"/>
        <v>2</v>
      </c>
      <c r="I712" t="str">
        <f>VLOOKUP(A712,'[1]2.4.1 &amp; 2.4.3'!$A$3:$H$273,8,0)</f>
        <v>Yes</v>
      </c>
      <c r="J712" s="6" t="s">
        <v>24</v>
      </c>
      <c r="M712" s="69"/>
      <c r="N712" s="69"/>
    </row>
    <row r="713" spans="1:14" x14ac:dyDescent="0.25">
      <c r="A713" s="13" t="s">
        <v>196</v>
      </c>
      <c r="B713" s="13" t="s">
        <v>197</v>
      </c>
      <c r="C713" s="7" t="str">
        <f>VLOOKUP(A713,'[1]2.4.1 &amp; 2.4.3'!$A$3:$H$273,3,0)</f>
        <v>Assistant Professor</v>
      </c>
      <c r="D713" s="6" t="str">
        <f>VLOOKUP(A713,'[1]2.4.1 &amp; 2.4.3'!$A$3:$H$273,4,0)</f>
        <v>PMSD</v>
      </c>
      <c r="E713" s="5" t="s">
        <v>15</v>
      </c>
      <c r="F713" t="str">
        <f>VLOOKUP(A713,'[1]2.4.1 &amp; 2.4.3'!$A$3:$H$273,6,0)</f>
        <v>2015-16</v>
      </c>
      <c r="G713" s="64">
        <f>VLOOKUP(A713,'[1]2.4.1 &amp; 2.4.3'!$A$3:$H$273,7,0)</f>
        <v>6</v>
      </c>
      <c r="H713" s="64">
        <f t="shared" si="7"/>
        <v>2</v>
      </c>
      <c r="I713" t="str">
        <f>VLOOKUP(A713,'[1]2.4.1 &amp; 2.4.3'!$A$3:$H$273,8,0)</f>
        <v>Yes</v>
      </c>
      <c r="J713" s="6" t="s">
        <v>24</v>
      </c>
      <c r="M713" s="69"/>
      <c r="N713" s="69"/>
    </row>
    <row r="714" spans="1:14" x14ac:dyDescent="0.25">
      <c r="A714" s="12" t="s">
        <v>198</v>
      </c>
      <c r="B714" s="12" t="s">
        <v>199</v>
      </c>
      <c r="C714" s="7" t="str">
        <f>VLOOKUP(A714,'[1]2.4.1 &amp; 2.4.3'!$A$3:$H$273,3,0)</f>
        <v>Assistant Professor</v>
      </c>
      <c r="D714" s="6" t="str">
        <f>VLOOKUP(A714,'[1]2.4.1 &amp; 2.4.3'!$A$3:$H$273,4,0)</f>
        <v>MSCD</v>
      </c>
      <c r="E714" s="5" t="s">
        <v>15</v>
      </c>
      <c r="F714" t="str">
        <f>VLOOKUP(A714,'[1]2.4.1 &amp; 2.4.3'!$A$3:$H$273,6,0)</f>
        <v>2015-16</v>
      </c>
      <c r="G714" s="64">
        <f>VLOOKUP(A714,'[1]2.4.1 &amp; 2.4.3'!$A$3:$H$273,7,0)</f>
        <v>6</v>
      </c>
      <c r="H714" s="64">
        <f t="shared" si="7"/>
        <v>2</v>
      </c>
      <c r="I714" t="str">
        <f>VLOOKUP(A714,'[1]2.4.1 &amp; 2.4.3'!$A$3:$H$273,8,0)</f>
        <v>Yes</v>
      </c>
      <c r="J714" s="6" t="s">
        <v>24</v>
      </c>
      <c r="M714" s="69"/>
      <c r="N714" s="69"/>
    </row>
    <row r="715" spans="1:14" x14ac:dyDescent="0.25">
      <c r="A715" s="23" t="s">
        <v>200</v>
      </c>
      <c r="B715" s="23" t="s">
        <v>201</v>
      </c>
      <c r="C715" s="7" t="str">
        <f>VLOOKUP(A715,'[1]2.4.1 &amp; 2.4.3'!$A$3:$H$273,3,0)</f>
        <v xml:space="preserve">Assistant Professor </v>
      </c>
      <c r="D715" s="6" t="str">
        <f>VLOOKUP(A715,'[1]2.4.1 &amp; 2.4.3'!$A$3:$H$273,4,0)</f>
        <v>HMSD</v>
      </c>
      <c r="E715" s="5" t="s">
        <v>15</v>
      </c>
      <c r="F715" t="str">
        <f>VLOOKUP(A715,'[1]2.4.1 &amp; 2.4.3'!$A$3:$H$273,6,0)</f>
        <v>2015-16</v>
      </c>
      <c r="G715" s="64">
        <f>VLOOKUP(A715,'[1]2.4.1 &amp; 2.4.3'!$A$3:$H$273,7,0)</f>
        <v>6</v>
      </c>
      <c r="H715" s="64">
        <f t="shared" si="7"/>
        <v>2</v>
      </c>
      <c r="I715" t="str">
        <f>VLOOKUP(A715,'[1]2.4.1 &amp; 2.4.3'!$A$3:$H$273,8,0)</f>
        <v>Yes</v>
      </c>
      <c r="J715" s="6" t="s">
        <v>24</v>
      </c>
      <c r="M715" s="69"/>
      <c r="N715" s="69"/>
    </row>
    <row r="716" spans="1:14" x14ac:dyDescent="0.25">
      <c r="A716" s="118" t="s">
        <v>414</v>
      </c>
      <c r="B716" s="67" t="str">
        <f>VLOOKUP(A716,'[1]2.4.1 &amp; 2.4.3'!$A$3:$H$273,2,0)</f>
        <v>CCGPS1346M</v>
      </c>
      <c r="C716" s="7" t="str">
        <f>VLOOKUP(A716,'[1]2.4.1 &amp; 2.4.3'!$A$3:$H$273,3,0)</f>
        <v xml:space="preserve">Assistant Professor </v>
      </c>
      <c r="D716" s="6" t="str">
        <f>VLOOKUP(A716,'[1]2.4.1 &amp; 2.4.3'!$A$3:$H$273,4,0)</f>
        <v>CSE</v>
      </c>
      <c r="E716" s="68" t="s">
        <v>23</v>
      </c>
      <c r="F716" t="str">
        <f>VLOOKUP(A716,'[1]2.4.1 &amp; 2.4.3'!$A$3:$H$273,6,0)</f>
        <v>2016-17</v>
      </c>
      <c r="G716" s="64">
        <f>VLOOKUP(A716,'[1]2.4.1 &amp; 2.4.3'!$A$3:$H$273,7,0)</f>
        <v>1</v>
      </c>
      <c r="H716" s="64">
        <f t="shared" si="7"/>
        <v>-3</v>
      </c>
      <c r="I716" t="str">
        <f>VLOOKUP(A716,'[1]2.4.1 &amp; 2.4.3'!$A$3:$H$273,8,0)</f>
        <v>2016-17</v>
      </c>
      <c r="M716" s="69"/>
      <c r="N716" s="69"/>
    </row>
    <row r="717" spans="1:14" x14ac:dyDescent="0.25">
      <c r="A717" s="118" t="s">
        <v>329</v>
      </c>
      <c r="B717" s="67" t="str">
        <f>VLOOKUP(A717,'[1]2.4.1 &amp; 2.4.3'!$A$3:$H$273,2,0)</f>
        <v>DNJPS1967P</v>
      </c>
      <c r="C717" s="7" t="str">
        <f>VLOOKUP(A717,'[1]2.4.1 &amp; 2.4.3'!$A$3:$H$273,3,0)</f>
        <v xml:space="preserve">Assistant Professor </v>
      </c>
      <c r="D717" s="6" t="str">
        <f>VLOOKUP(A717,'[1]2.4.1 &amp; 2.4.3'!$A$3:$H$273,4,0)</f>
        <v>CSE</v>
      </c>
      <c r="E717" s="68" t="s">
        <v>23</v>
      </c>
      <c r="F717" t="str">
        <f>VLOOKUP(A717,'[1]2.4.1 &amp; 2.4.3'!$A$3:$H$273,6,0)</f>
        <v>2016-17</v>
      </c>
      <c r="G717" s="64">
        <f>VLOOKUP(A717,'[1]2.4.1 &amp; 2.4.3'!$A$3:$H$273,7,0)</f>
        <v>3</v>
      </c>
      <c r="H717" s="64">
        <f t="shared" si="7"/>
        <v>-1</v>
      </c>
      <c r="I717" t="str">
        <f>VLOOKUP(A717,'[1]2.4.1 &amp; 2.4.3'!$A$3:$H$273,8,0)</f>
        <v>2018-19</v>
      </c>
      <c r="M717" s="69"/>
      <c r="N717" s="69"/>
    </row>
    <row r="718" spans="1:14" x14ac:dyDescent="0.25">
      <c r="A718" s="118" t="s">
        <v>415</v>
      </c>
      <c r="B718" s="67" t="str">
        <f>VLOOKUP(A718,'[1]2.4.1 &amp; 2.4.3'!$A$3:$H$273,2,0)</f>
        <v>AXTPP2384G</v>
      </c>
      <c r="C718" s="7" t="str">
        <f>VLOOKUP(A718,'[1]2.4.1 &amp; 2.4.3'!$A$3:$H$273,3,0)</f>
        <v xml:space="preserve">Assistant Professor </v>
      </c>
      <c r="D718" s="6" t="str">
        <f>VLOOKUP(A718,'[1]2.4.1 &amp; 2.4.3'!$A$3:$H$273,4,0)</f>
        <v>CSE</v>
      </c>
      <c r="E718" s="68" t="s">
        <v>23</v>
      </c>
      <c r="F718" t="str">
        <f>VLOOKUP(A718,'[1]2.4.1 &amp; 2.4.3'!$A$3:$H$273,6,0)</f>
        <v>2016-17</v>
      </c>
      <c r="G718" s="64">
        <f>VLOOKUP(A718,'[1]2.4.1 &amp; 2.4.3'!$A$3:$H$273,7,0)</f>
        <v>1</v>
      </c>
      <c r="H718" s="64">
        <f t="shared" si="7"/>
        <v>-3</v>
      </c>
      <c r="I718" t="str">
        <f>VLOOKUP(A718,'[1]2.4.1 &amp; 2.4.3'!$A$3:$H$273,8,0)</f>
        <v>2016-17</v>
      </c>
      <c r="M718" s="69"/>
      <c r="N718" s="69"/>
    </row>
    <row r="719" spans="1:14" x14ac:dyDescent="0.25">
      <c r="A719" s="118" t="s">
        <v>416</v>
      </c>
      <c r="B719" s="67" t="str">
        <f>VLOOKUP(A719,'[1]2.4.1 &amp; 2.4.3'!$A$3:$H$273,2,0)</f>
        <v>CTJPK3267R</v>
      </c>
      <c r="C719" s="7" t="str">
        <f>VLOOKUP(A719,'[1]2.4.1 &amp; 2.4.3'!$A$3:$H$273,3,0)</f>
        <v xml:space="preserve">Assistant Professor </v>
      </c>
      <c r="D719" s="6" t="str">
        <f>VLOOKUP(A719,'[1]2.4.1 &amp; 2.4.3'!$A$3:$H$273,4,0)</f>
        <v>CSE</v>
      </c>
      <c r="E719" s="68" t="s">
        <v>23</v>
      </c>
      <c r="F719" t="str">
        <f>VLOOKUP(A719,'[1]2.4.1 &amp; 2.4.3'!$A$3:$H$273,6,0)</f>
        <v>2016-17</v>
      </c>
      <c r="G719" s="64">
        <f>VLOOKUP(A719,'[1]2.4.1 &amp; 2.4.3'!$A$3:$H$273,7,0)</f>
        <v>1</v>
      </c>
      <c r="H719" s="64">
        <f t="shared" si="7"/>
        <v>-3</v>
      </c>
      <c r="I719" t="str">
        <f>VLOOKUP(A719,'[1]2.4.1 &amp; 2.4.3'!$A$3:$H$273,8,0)</f>
        <v>2016-17</v>
      </c>
      <c r="M719" s="69"/>
      <c r="N719" s="69"/>
    </row>
    <row r="720" spans="1:14" x14ac:dyDescent="0.25">
      <c r="A720" s="118" t="s">
        <v>417</v>
      </c>
      <c r="B720" s="67" t="str">
        <f>VLOOKUP(A720,'[1]2.4.1 &amp; 2.4.3'!$A$3:$H$273,2,0)</f>
        <v>EGSPS1676A</v>
      </c>
      <c r="C720" s="7" t="str">
        <f>VLOOKUP(A720,'[1]2.4.1 &amp; 2.4.3'!$A$3:$H$273,3,0)</f>
        <v xml:space="preserve">Assistant Professor </v>
      </c>
      <c r="D720" s="6" t="str">
        <f>VLOOKUP(A720,'[1]2.4.1 &amp; 2.4.3'!$A$3:$H$273,4,0)</f>
        <v>CSE</v>
      </c>
      <c r="E720" s="68" t="s">
        <v>23</v>
      </c>
      <c r="F720" t="str">
        <f>VLOOKUP(A720,'[1]2.4.1 &amp; 2.4.3'!$A$3:$H$273,6,0)</f>
        <v>2016-17</v>
      </c>
      <c r="G720" s="64">
        <f>VLOOKUP(A720,'[1]2.4.1 &amp; 2.4.3'!$A$3:$H$273,7,0)</f>
        <v>1</v>
      </c>
      <c r="H720" s="64">
        <f t="shared" si="7"/>
        <v>-3</v>
      </c>
      <c r="I720" t="str">
        <f>VLOOKUP(A720,'[1]2.4.1 &amp; 2.4.3'!$A$3:$H$273,8,0)</f>
        <v>2016-17</v>
      </c>
      <c r="M720" s="69"/>
      <c r="N720" s="69"/>
    </row>
    <row r="721" spans="1:14" x14ac:dyDescent="0.25">
      <c r="A721" s="118" t="s">
        <v>418</v>
      </c>
      <c r="B721" s="67" t="str">
        <f>VLOOKUP(A721,'[1]2.4.1 &amp; 2.4.3'!$A$3:$H$273,2,0)</f>
        <v>EIHPS3448P</v>
      </c>
      <c r="C721" s="7" t="str">
        <f>VLOOKUP(A721,'[1]2.4.1 &amp; 2.4.3'!$A$3:$H$273,3,0)</f>
        <v xml:space="preserve">Assistant Professor </v>
      </c>
      <c r="D721" s="6" t="str">
        <f>VLOOKUP(A721,'[1]2.4.1 &amp; 2.4.3'!$A$3:$H$273,4,0)</f>
        <v>CSE</v>
      </c>
      <c r="E721" s="68" t="s">
        <v>23</v>
      </c>
      <c r="F721" t="str">
        <f>VLOOKUP(A721,'[1]2.4.1 &amp; 2.4.3'!$A$3:$H$273,6,0)</f>
        <v>2016-17</v>
      </c>
      <c r="G721" s="64">
        <f>VLOOKUP(A721,'[1]2.4.1 &amp; 2.4.3'!$A$3:$H$273,7,0)</f>
        <v>1</v>
      </c>
      <c r="H721" s="64">
        <f t="shared" si="7"/>
        <v>-3</v>
      </c>
      <c r="I721" t="str">
        <f>VLOOKUP(A721,'[1]2.4.1 &amp; 2.4.3'!$A$3:$H$273,8,0)</f>
        <v>2016-17</v>
      </c>
      <c r="M721" s="69"/>
      <c r="N721" s="69"/>
    </row>
    <row r="722" spans="1:14" x14ac:dyDescent="0.25">
      <c r="A722" s="117" t="s">
        <v>419</v>
      </c>
      <c r="B722" s="67" t="str">
        <f>VLOOKUP(A722,'[1]2.4.1 &amp; 2.4.3'!$A$3:$H$273,2,0)</f>
        <v>AZAPP2863M</v>
      </c>
      <c r="C722" s="7" t="str">
        <f>VLOOKUP(A722,'[1]2.4.1 &amp; 2.4.3'!$A$3:$H$273,3,0)</f>
        <v xml:space="preserve">Assistant Professor </v>
      </c>
      <c r="D722" s="6" t="str">
        <f>VLOOKUP(A722,'[1]2.4.1 &amp; 2.4.3'!$A$3:$H$273,4,0)</f>
        <v>ECE</v>
      </c>
      <c r="E722" s="68" t="s">
        <v>23</v>
      </c>
      <c r="F722" t="str">
        <f>VLOOKUP(A722,'[1]2.4.1 &amp; 2.4.3'!$A$3:$H$273,6,0)</f>
        <v>2016-17</v>
      </c>
      <c r="G722" s="64">
        <f>VLOOKUP(A722,'[1]2.4.1 &amp; 2.4.3'!$A$3:$H$273,7,0)</f>
        <v>1</v>
      </c>
      <c r="H722" s="64">
        <f t="shared" si="7"/>
        <v>-3</v>
      </c>
      <c r="I722" t="str">
        <f>VLOOKUP(A722,'[1]2.4.1 &amp; 2.4.3'!$A$3:$H$273,8,0)</f>
        <v>2016-17</v>
      </c>
      <c r="M722" s="69"/>
      <c r="N722" s="69"/>
    </row>
    <row r="723" spans="1:14" x14ac:dyDescent="0.25">
      <c r="A723" s="117" t="s">
        <v>395</v>
      </c>
      <c r="B723" s="67" t="e">
        <f>VLOOKUP(A723,'[1]2.4.1 &amp; 2.4.3'!$A$3:$H$273,2,0)</f>
        <v>#N/A</v>
      </c>
      <c r="C723" s="7" t="e">
        <f>VLOOKUP(A723,'[1]2.4.1 &amp; 2.4.3'!$A$3:$H$273,3,0)</f>
        <v>#N/A</v>
      </c>
      <c r="D723" s="6" t="e">
        <f>VLOOKUP(A723,'[1]2.4.1 &amp; 2.4.3'!$A$3:$H$273,4,0)</f>
        <v>#N/A</v>
      </c>
      <c r="E723" s="68" t="s">
        <v>23</v>
      </c>
      <c r="F723" t="e">
        <f>VLOOKUP(A723,'[1]2.4.1 &amp; 2.4.3'!$A$3:$H$273,6,0)</f>
        <v>#N/A</v>
      </c>
      <c r="G723" s="64" t="e">
        <f>VLOOKUP(A723,'[1]2.4.1 &amp; 2.4.3'!$A$3:$H$273,7,0)</f>
        <v>#N/A</v>
      </c>
      <c r="H723" s="64" t="e">
        <f t="shared" si="7"/>
        <v>#N/A</v>
      </c>
      <c r="I723" t="e">
        <f>VLOOKUP(A723,'[1]2.4.1 &amp; 2.4.3'!$A$3:$H$273,8,0)</f>
        <v>#N/A</v>
      </c>
      <c r="M723" s="69"/>
      <c r="N723" s="69"/>
    </row>
    <row r="724" spans="1:14" x14ac:dyDescent="0.25">
      <c r="A724" s="118" t="s">
        <v>396</v>
      </c>
      <c r="B724" s="67" t="str">
        <f>VLOOKUP(A724,'[1]2.4.1 &amp; 2.4.3'!$A$3:$H$273,2,0)</f>
        <v>AFUPU8014R</v>
      </c>
      <c r="C724" s="7" t="str">
        <f>VLOOKUP(A724,'[1]2.4.1 &amp; 2.4.3'!$A$3:$H$273,3,0)</f>
        <v xml:space="preserve">Assistant Professor </v>
      </c>
      <c r="D724" s="6" t="str">
        <f>VLOOKUP(A724,'[1]2.4.1 &amp; 2.4.3'!$A$3:$H$273,4,0)</f>
        <v>ECE</v>
      </c>
      <c r="E724" s="68" t="s">
        <v>23</v>
      </c>
      <c r="F724" t="str">
        <f>VLOOKUP(A724,'[1]2.4.1 &amp; 2.4.3'!$A$3:$H$273,6,0)</f>
        <v>2016-17</v>
      </c>
      <c r="G724" s="64">
        <f>VLOOKUP(A724,'[1]2.4.1 &amp; 2.4.3'!$A$3:$H$273,7,0)</f>
        <v>2</v>
      </c>
      <c r="H724" s="64">
        <f t="shared" si="7"/>
        <v>-2</v>
      </c>
      <c r="I724" t="str">
        <f>VLOOKUP(A724,'[1]2.4.1 &amp; 2.4.3'!$A$3:$H$273,8,0)</f>
        <v>2017-18</v>
      </c>
      <c r="M724" s="69"/>
      <c r="N724" s="69"/>
    </row>
    <row r="725" spans="1:14" ht="25.5" x14ac:dyDescent="0.25">
      <c r="A725" s="117" t="s">
        <v>348</v>
      </c>
      <c r="B725" s="67" t="str">
        <f>VLOOKUP(A725,'[1]2.4.1 &amp; 2.4.3'!$A$3:$H$273,2,0)</f>
        <v>ACRPP9822E</v>
      </c>
      <c r="C725" s="7" t="str">
        <f>VLOOKUP(A725,'[1]2.4.1 &amp; 2.4.3'!$A$3:$H$273,3,0)</f>
        <v>Associate Professor (Retd.)</v>
      </c>
      <c r="D725" s="6" t="str">
        <f>VLOOKUP(A725,'[1]2.4.1 &amp; 2.4.3'!$A$3:$H$273,4,0)</f>
        <v>ECE</v>
      </c>
      <c r="E725" s="68" t="s">
        <v>23</v>
      </c>
      <c r="F725" t="str">
        <f>VLOOKUP(A725,'[1]2.4.1 &amp; 2.4.3'!$A$3:$H$273,6,0)</f>
        <v>2012-13</v>
      </c>
      <c r="G725" s="64">
        <f>VLOOKUP(A725,'[1]2.4.1 &amp; 2.4.3'!$A$3:$H$273,7,0)</f>
        <v>7</v>
      </c>
      <c r="H725" s="64">
        <f t="shared" si="7"/>
        <v>3</v>
      </c>
      <c r="I725" t="str">
        <f>VLOOKUP(A725,'[1]2.4.1 &amp; 2.4.3'!$A$3:$H$273,8,0)</f>
        <v>2018-19</v>
      </c>
      <c r="M725" s="69"/>
      <c r="N725" s="69"/>
    </row>
    <row r="726" spans="1:14" x14ac:dyDescent="0.25">
      <c r="A726" s="117" t="s">
        <v>420</v>
      </c>
      <c r="B726" s="67" t="str">
        <f>VLOOKUP(A726,'[1]2.4.1 &amp; 2.4.3'!$A$3:$H$273,2,0)</f>
        <v>ANEPJ4608G</v>
      </c>
      <c r="C726" s="7" t="str">
        <f>VLOOKUP(A726,'[1]2.4.1 &amp; 2.4.3'!$A$3:$H$273,3,0)</f>
        <v xml:space="preserve">Assistant Professor </v>
      </c>
      <c r="D726" s="6" t="str">
        <f>VLOOKUP(A726,'[1]2.4.1 &amp; 2.4.3'!$A$3:$H$273,4,0)</f>
        <v>ECE</v>
      </c>
      <c r="E726" s="68" t="s">
        <v>23</v>
      </c>
      <c r="F726" t="str">
        <f>VLOOKUP(A726,'[1]2.4.1 &amp; 2.4.3'!$A$3:$H$273,6,0)</f>
        <v>2016-17</v>
      </c>
      <c r="G726" s="64">
        <f>VLOOKUP(A726,'[1]2.4.1 &amp; 2.4.3'!$A$3:$H$273,7,0)</f>
        <v>1</v>
      </c>
      <c r="H726" s="64">
        <f t="shared" si="7"/>
        <v>-3</v>
      </c>
      <c r="I726" t="str">
        <f>VLOOKUP(A726,'[1]2.4.1 &amp; 2.4.3'!$A$3:$H$273,8,0)</f>
        <v>2016-17</v>
      </c>
      <c r="M726" s="69"/>
      <c r="N726" s="69"/>
    </row>
    <row r="727" spans="1:14" x14ac:dyDescent="0.25">
      <c r="A727" s="118" t="s">
        <v>440</v>
      </c>
      <c r="B727" s="67" t="str">
        <f>VLOOKUP(A727,'[1]2.4.1 &amp; 2.4.3'!$A$3:$H$273,2,0)</f>
        <v>AVZPN3091J</v>
      </c>
      <c r="C727" s="7" t="str">
        <f>VLOOKUP(A727,'[1]2.4.1 &amp; 2.4.3'!$A$3:$H$273,3,0)</f>
        <v>Assistant professor</v>
      </c>
      <c r="D727" s="6" t="str">
        <f>VLOOKUP(A727,'[1]2.4.1 &amp; 2.4.3'!$A$3:$H$273,4,0)</f>
        <v>EE</v>
      </c>
      <c r="E727" s="53" t="s">
        <v>23</v>
      </c>
      <c r="F727" t="str">
        <f>VLOOKUP(A727,'[1]2.4.1 &amp; 2.4.3'!$A$3:$H$273,6,0)</f>
        <v>2016-17</v>
      </c>
      <c r="G727" s="64">
        <f>VLOOKUP(A727,'[1]2.4.1 &amp; 2.4.3'!$A$3:$H$273,7,0)</f>
        <v>1</v>
      </c>
      <c r="H727" s="64">
        <f t="shared" si="7"/>
        <v>-3</v>
      </c>
      <c r="I727" t="str">
        <f>VLOOKUP(A727,'[1]2.4.1 &amp; 2.4.3'!$A$3:$H$273,8,0)</f>
        <v>2017-18</v>
      </c>
      <c r="J727" t="s">
        <v>18</v>
      </c>
      <c r="K727" s="254" t="s">
        <v>439</v>
      </c>
      <c r="M727" s="69"/>
      <c r="N727" s="69"/>
    </row>
    <row r="728" spans="1:14" x14ac:dyDescent="0.25">
      <c r="A728" s="118" t="s">
        <v>421</v>
      </c>
      <c r="B728" s="67" t="str">
        <f>VLOOKUP(A728,'[1]2.4.1 &amp; 2.4.3'!$A$3:$H$273,2,0)</f>
        <v>AORPY6799K</v>
      </c>
      <c r="C728" s="7" t="str">
        <f>VLOOKUP(A728,'[1]2.4.1 &amp; 2.4.3'!$A$3:$H$273,3,0)</f>
        <v>Assistant professor</v>
      </c>
      <c r="D728" s="6" t="str">
        <f>VLOOKUP(A728,'[1]2.4.1 &amp; 2.4.3'!$A$3:$H$273,4,0)</f>
        <v>EE</v>
      </c>
      <c r="E728" s="53" t="s">
        <v>23</v>
      </c>
      <c r="F728" t="str">
        <f>VLOOKUP(A728,'[1]2.4.1 &amp; 2.4.3'!$A$3:$H$273,6,0)</f>
        <v>2016-17</v>
      </c>
      <c r="G728" s="64">
        <f>VLOOKUP(A728,'[1]2.4.1 &amp; 2.4.3'!$A$3:$H$273,7,0)</f>
        <v>1</v>
      </c>
      <c r="H728" s="64">
        <f t="shared" si="7"/>
        <v>-3</v>
      </c>
      <c r="I728" t="str">
        <f>VLOOKUP(A728,'[1]2.4.1 &amp; 2.4.3'!$A$3:$H$273,8,0)</f>
        <v>2017-18</v>
      </c>
      <c r="J728" t="s">
        <v>18</v>
      </c>
      <c r="K728" s="254"/>
      <c r="M728" s="69"/>
      <c r="N728" s="69"/>
    </row>
    <row r="729" spans="1:14" x14ac:dyDescent="0.25">
      <c r="A729" s="118" t="s">
        <v>441</v>
      </c>
      <c r="B729" s="67" t="str">
        <f>VLOOKUP(A729,'[1]2.4.1 &amp; 2.4.3'!$A$3:$H$273,2,0)</f>
        <v>APAPT6804Q</v>
      </c>
      <c r="C729" s="7" t="str">
        <f>VLOOKUP(A729,'[1]2.4.1 &amp; 2.4.3'!$A$3:$H$273,3,0)</f>
        <v>Assistant professor</v>
      </c>
      <c r="D729" s="6" t="str">
        <f>VLOOKUP(A729,'[1]2.4.1 &amp; 2.4.3'!$A$3:$H$273,4,0)</f>
        <v>EE</v>
      </c>
      <c r="E729" s="53" t="s">
        <v>23</v>
      </c>
      <c r="F729" t="str">
        <f>VLOOKUP(A729,'[1]2.4.1 &amp; 2.4.3'!$A$3:$H$273,6,0)</f>
        <v>2016-17</v>
      </c>
      <c r="G729" s="64">
        <f>VLOOKUP(A729,'[1]2.4.1 &amp; 2.4.3'!$A$3:$H$273,7,0)</f>
        <v>1</v>
      </c>
      <c r="H729" s="64">
        <f t="shared" si="7"/>
        <v>-3</v>
      </c>
      <c r="I729" t="str">
        <f>VLOOKUP(A729,'[1]2.4.1 &amp; 2.4.3'!$A$3:$H$273,8,0)</f>
        <v>Yes</v>
      </c>
      <c r="J729" t="s">
        <v>18</v>
      </c>
      <c r="K729" s="254"/>
      <c r="M729" s="69"/>
      <c r="N729" s="69"/>
    </row>
    <row r="730" spans="1:14" x14ac:dyDescent="0.25">
      <c r="A730" s="118" t="s">
        <v>422</v>
      </c>
      <c r="B730" s="67" t="str">
        <f>VLOOKUP(A730,'[1]2.4.1 &amp; 2.4.3'!$A$3:$H$273,2,0)</f>
        <v>CSDPP1500P</v>
      </c>
      <c r="C730" s="7" t="str">
        <f>VLOOKUP(A730,'[1]2.4.1 &amp; 2.4.3'!$A$3:$H$273,3,0)</f>
        <v>Assistant professor</v>
      </c>
      <c r="D730" s="6" t="str">
        <f>VLOOKUP(A730,'[1]2.4.1 &amp; 2.4.3'!$A$3:$H$273,4,0)</f>
        <v>EE</v>
      </c>
      <c r="E730" s="53" t="s">
        <v>23</v>
      </c>
      <c r="F730" t="str">
        <f>VLOOKUP(A730,'[1]2.4.1 &amp; 2.4.3'!$A$3:$H$273,6,0)</f>
        <v>2016-17</v>
      </c>
      <c r="G730" s="64">
        <f>VLOOKUP(A730,'[1]2.4.1 &amp; 2.4.3'!$A$3:$H$273,7,0)</f>
        <v>1</v>
      </c>
      <c r="H730" s="64">
        <f t="shared" si="7"/>
        <v>-3</v>
      </c>
      <c r="I730" t="str">
        <f>VLOOKUP(A730,'[1]2.4.1 &amp; 2.4.3'!$A$3:$H$273,8,0)</f>
        <v>2017-18</v>
      </c>
      <c r="J730" t="s">
        <v>18</v>
      </c>
      <c r="K730" s="254"/>
      <c r="M730" s="69"/>
      <c r="N730" s="69"/>
    </row>
    <row r="731" spans="1:14" x14ac:dyDescent="0.25">
      <c r="A731" s="118" t="s">
        <v>423</v>
      </c>
      <c r="B731" s="67" t="str">
        <f>VLOOKUP(A731,'[1]2.4.1 &amp; 2.4.3'!$A$3:$H$273,2,0)</f>
        <v>ASPPP1603D</v>
      </c>
      <c r="C731" s="7" t="str">
        <f>VLOOKUP(A731,'[1]2.4.1 &amp; 2.4.3'!$A$3:$H$273,3,0)</f>
        <v>Assistant professor</v>
      </c>
      <c r="D731" s="6" t="str">
        <f>VLOOKUP(A731,'[1]2.4.1 &amp; 2.4.3'!$A$3:$H$273,4,0)</f>
        <v>EE</v>
      </c>
      <c r="E731" s="53" t="s">
        <v>23</v>
      </c>
      <c r="F731" t="str">
        <f>VLOOKUP(A731,'[1]2.4.1 &amp; 2.4.3'!$A$3:$H$273,6,0)</f>
        <v>2016-17</v>
      </c>
      <c r="G731" s="64">
        <f>VLOOKUP(A731,'[1]2.4.1 &amp; 2.4.3'!$A$3:$H$273,7,0)</f>
        <v>1</v>
      </c>
      <c r="H731" s="64">
        <f t="shared" si="7"/>
        <v>-3</v>
      </c>
      <c r="I731" t="str">
        <f>VLOOKUP(A731,'[1]2.4.1 &amp; 2.4.3'!$A$3:$H$273,8,0)</f>
        <v>2017-18</v>
      </c>
      <c r="J731" t="s">
        <v>18</v>
      </c>
      <c r="K731" s="254"/>
      <c r="M731" s="69"/>
      <c r="N731" s="69"/>
    </row>
    <row r="732" spans="1:14" x14ac:dyDescent="0.25">
      <c r="A732" s="117" t="s">
        <v>424</v>
      </c>
      <c r="B732" s="67" t="str">
        <f>VLOOKUP(A732,'[1]2.4.1 &amp; 2.4.3'!$A$3:$H$273,2,0)</f>
        <v>CABPS1117F</v>
      </c>
      <c r="C732" s="7" t="str">
        <f>VLOOKUP(A732,'[1]2.4.1 &amp; 2.4.3'!$A$3:$H$273,3,0)</f>
        <v>Assistant Professor</v>
      </c>
      <c r="D732" s="6" t="str">
        <f>VLOOKUP(A732,'[1]2.4.1 &amp; 2.4.3'!$A$3:$H$273,4,0)</f>
        <v>ME</v>
      </c>
      <c r="E732" s="68" t="s">
        <v>23</v>
      </c>
      <c r="F732" t="str">
        <f>VLOOKUP(A732,'[1]2.4.1 &amp; 2.4.3'!$A$3:$H$273,6,0)</f>
        <v>2016-17</v>
      </c>
      <c r="G732" s="64">
        <f>VLOOKUP(A732,'[1]2.4.1 &amp; 2.4.3'!$A$3:$H$273,7,0)</f>
        <v>3</v>
      </c>
      <c r="H732" s="64">
        <f t="shared" si="7"/>
        <v>-1</v>
      </c>
      <c r="I732" t="str">
        <f>VLOOKUP(A732,'[1]2.4.1 &amp; 2.4.3'!$A$3:$H$273,8,0)</f>
        <v>2018-19</v>
      </c>
      <c r="J732" t="s">
        <v>18</v>
      </c>
      <c r="K732" s="254" t="s">
        <v>439</v>
      </c>
      <c r="M732" s="69"/>
      <c r="N732" s="69"/>
    </row>
    <row r="733" spans="1:14" x14ac:dyDescent="0.25">
      <c r="A733" s="117" t="s">
        <v>461</v>
      </c>
      <c r="B733" s="67" t="str">
        <f>VLOOKUP(A733,'[1]2.4.1 &amp; 2.4.3'!$A$3:$H$273,2,0)</f>
        <v>NA</v>
      </c>
      <c r="C733" s="7" t="str">
        <f>VLOOKUP(A733,'[1]2.4.1 &amp; 2.4.3'!$A$3:$H$273,3,0)</f>
        <v>Assistant Professor</v>
      </c>
      <c r="D733" s="6" t="str">
        <f>VLOOKUP(A733,'[1]2.4.1 &amp; 2.4.3'!$A$3:$H$273,4,0)</f>
        <v>ME</v>
      </c>
      <c r="E733" s="68" t="s">
        <v>23</v>
      </c>
      <c r="F733" t="str">
        <f>VLOOKUP(A733,'[1]2.4.1 &amp; 2.4.3'!$A$3:$H$273,6,0)</f>
        <v>2016-17</v>
      </c>
      <c r="G733" s="64">
        <f>VLOOKUP(A733,'[1]2.4.1 &amp; 2.4.3'!$A$3:$H$273,7,0)</f>
        <v>1</v>
      </c>
      <c r="H733" s="64">
        <f t="shared" si="7"/>
        <v>-3</v>
      </c>
      <c r="I733" t="str">
        <f>VLOOKUP(A733,'[1]2.4.1 &amp; 2.4.3'!$A$3:$H$273,8,0)</f>
        <v>2016-17</v>
      </c>
      <c r="J733" t="s">
        <v>18</v>
      </c>
      <c r="K733" s="254"/>
      <c r="M733" s="69"/>
      <c r="N733" s="69"/>
    </row>
    <row r="734" spans="1:14" x14ac:dyDescent="0.25">
      <c r="A734" s="117" t="s">
        <v>462</v>
      </c>
      <c r="B734" s="67" t="e">
        <f>VLOOKUP(A734,'[1]2.4.1 &amp; 2.4.3'!$A$3:$H$273,2,0)</f>
        <v>#N/A</v>
      </c>
      <c r="C734" s="7" t="e">
        <f>VLOOKUP(A734,'[1]2.4.1 &amp; 2.4.3'!$A$3:$H$273,3,0)</f>
        <v>#N/A</v>
      </c>
      <c r="D734" s="6" t="e">
        <f>VLOOKUP(A734,'[1]2.4.1 &amp; 2.4.3'!$A$3:$H$273,4,0)</f>
        <v>#N/A</v>
      </c>
      <c r="E734" s="68" t="s">
        <v>23</v>
      </c>
      <c r="F734" t="e">
        <f>VLOOKUP(A734,'[1]2.4.1 &amp; 2.4.3'!$A$3:$H$273,6,0)</f>
        <v>#N/A</v>
      </c>
      <c r="G734" s="64" t="e">
        <f>VLOOKUP(A734,'[1]2.4.1 &amp; 2.4.3'!$A$3:$H$273,7,0)</f>
        <v>#N/A</v>
      </c>
      <c r="H734" s="64" t="e">
        <f t="shared" si="7"/>
        <v>#N/A</v>
      </c>
      <c r="I734" t="e">
        <f>VLOOKUP(A734,'[1]2.4.1 &amp; 2.4.3'!$A$3:$H$273,8,0)</f>
        <v>#N/A</v>
      </c>
      <c r="J734" t="s">
        <v>18</v>
      </c>
      <c r="K734" s="254"/>
      <c r="M734" s="69"/>
      <c r="N734" s="69"/>
    </row>
    <row r="735" spans="1:14" x14ac:dyDescent="0.25">
      <c r="A735" s="117" t="s">
        <v>407</v>
      </c>
      <c r="B735" s="67" t="str">
        <f>VLOOKUP(A735,'[1]2.4.1 &amp; 2.4.3'!$A$3:$H$273,2,0)</f>
        <v>AHHPS5982H</v>
      </c>
      <c r="C735" s="7" t="str">
        <f>VLOOKUP(A735,'[1]2.4.1 &amp; 2.4.3'!$A$3:$H$273,3,0)</f>
        <v>Assistant Professor</v>
      </c>
      <c r="D735" s="6" t="str">
        <f>VLOOKUP(A735,'[1]2.4.1 &amp; 2.4.3'!$A$3:$H$273,4,0)</f>
        <v>ME</v>
      </c>
      <c r="E735" s="68" t="s">
        <v>23</v>
      </c>
      <c r="F735" t="str">
        <f>VLOOKUP(A735,'[1]2.4.1 &amp; 2.4.3'!$A$3:$H$273,6,0)</f>
        <v>2016-17</v>
      </c>
      <c r="G735" s="64">
        <f>VLOOKUP(A735,'[1]2.4.1 &amp; 2.4.3'!$A$3:$H$273,7,0)</f>
        <v>2</v>
      </c>
      <c r="H735" s="64">
        <f t="shared" si="7"/>
        <v>-2</v>
      </c>
      <c r="I735" t="str">
        <f>VLOOKUP(A735,'[1]2.4.1 &amp; 2.4.3'!$A$3:$H$273,8,0)</f>
        <v>2017-18</v>
      </c>
      <c r="J735" t="s">
        <v>18</v>
      </c>
      <c r="K735" s="254"/>
      <c r="M735" s="69"/>
      <c r="N735" s="69"/>
    </row>
    <row r="736" spans="1:14" x14ac:dyDescent="0.25">
      <c r="A736" s="117" t="s">
        <v>463</v>
      </c>
      <c r="B736" s="67" t="str">
        <f>VLOOKUP(A736,'[1]2.4.1 &amp; 2.4.3'!$A$3:$H$273,2,0)</f>
        <v>NA</v>
      </c>
      <c r="C736" s="7" t="str">
        <f>VLOOKUP(A736,'[1]2.4.1 &amp; 2.4.3'!$A$3:$H$273,3,0)</f>
        <v>Assistant Professor</v>
      </c>
      <c r="D736" s="6" t="str">
        <f>VLOOKUP(A736,'[1]2.4.1 &amp; 2.4.3'!$A$3:$H$273,4,0)</f>
        <v>ME</v>
      </c>
      <c r="E736" s="68" t="s">
        <v>23</v>
      </c>
      <c r="F736" t="str">
        <f>VLOOKUP(A736,'[1]2.4.1 &amp; 2.4.3'!$A$3:$H$273,6,0)</f>
        <v>2016-17</v>
      </c>
      <c r="G736" s="64">
        <f>VLOOKUP(A736,'[1]2.4.1 &amp; 2.4.3'!$A$3:$H$273,7,0)</f>
        <v>1</v>
      </c>
      <c r="H736" s="64">
        <f t="shared" si="7"/>
        <v>-3</v>
      </c>
      <c r="I736" t="str">
        <f>VLOOKUP(A736,'[1]2.4.1 &amp; 2.4.3'!$A$3:$H$273,8,0)</f>
        <v>2016-17</v>
      </c>
      <c r="J736" t="s">
        <v>18</v>
      </c>
      <c r="K736" s="254"/>
      <c r="M736" s="69"/>
      <c r="N736" s="69"/>
    </row>
    <row r="737" spans="1:14" x14ac:dyDescent="0.25">
      <c r="A737" s="120" t="s">
        <v>425</v>
      </c>
      <c r="B737" s="67" t="str">
        <f>VLOOKUP(A737,'[1]2.4.1 &amp; 2.4.3'!$A$3:$H$273,2,0)</f>
        <v>BZQPM3432C</v>
      </c>
      <c r="C737" s="7" t="str">
        <f>VLOOKUP(A737,'[1]2.4.1 &amp; 2.4.3'!$A$3:$H$273,3,0)</f>
        <v>Assistant Professor</v>
      </c>
      <c r="D737" s="6" t="str">
        <f>VLOOKUP(A737,'[1]2.4.1 &amp; 2.4.3'!$A$3:$H$273,4,0)</f>
        <v>ME</v>
      </c>
      <c r="E737" s="68" t="s">
        <v>23</v>
      </c>
      <c r="F737" t="str">
        <f>VLOOKUP(A737,'[1]2.4.1 &amp; 2.4.3'!$A$3:$H$273,6,0)</f>
        <v>2016-17</v>
      </c>
      <c r="G737" s="64">
        <f>VLOOKUP(A737,'[1]2.4.1 &amp; 2.4.3'!$A$3:$H$273,7,0)</f>
        <v>1</v>
      </c>
      <c r="H737" s="64">
        <f t="shared" si="7"/>
        <v>-3</v>
      </c>
      <c r="I737" t="str">
        <f>VLOOKUP(A737,'[1]2.4.1 &amp; 2.4.3'!$A$3:$H$273,8,0)</f>
        <v>2016-17</v>
      </c>
      <c r="J737" t="s">
        <v>18</v>
      </c>
      <c r="K737" s="254"/>
      <c r="M737" s="69"/>
      <c r="N737" s="69"/>
    </row>
    <row r="738" spans="1:14" x14ac:dyDescent="0.25">
      <c r="A738" s="121" t="s">
        <v>426</v>
      </c>
      <c r="B738" s="67" t="str">
        <f>VLOOKUP(A738,'[1]2.4.1 &amp; 2.4.3'!$A$3:$H$273,2,0)</f>
        <v>AHPPT1021J</v>
      </c>
      <c r="C738" s="7" t="str">
        <f>VLOOKUP(A738,'[1]2.4.1 &amp; 2.4.3'!$A$3:$H$273,3,0)</f>
        <v>Assistant Professor</v>
      </c>
      <c r="D738" s="6" t="str">
        <f>VLOOKUP(A738,'[1]2.4.1 &amp; 2.4.3'!$A$3:$H$273,4,0)</f>
        <v>ME</v>
      </c>
      <c r="E738" s="68" t="s">
        <v>23</v>
      </c>
      <c r="F738" t="str">
        <f>VLOOKUP(A738,'[1]2.4.1 &amp; 2.4.3'!$A$3:$H$273,6,0)</f>
        <v>2016-17</v>
      </c>
      <c r="G738" s="64">
        <f>VLOOKUP(A738,'[1]2.4.1 &amp; 2.4.3'!$A$3:$H$273,7,0)</f>
        <v>1</v>
      </c>
      <c r="H738" s="64">
        <f t="shared" si="7"/>
        <v>-3</v>
      </c>
      <c r="I738" t="str">
        <f>VLOOKUP(A738,'[1]2.4.1 &amp; 2.4.3'!$A$3:$H$273,8,0)</f>
        <v>2016-17</v>
      </c>
      <c r="J738" t="s">
        <v>18</v>
      </c>
      <c r="K738" s="254"/>
      <c r="M738" s="69"/>
      <c r="N738" s="69"/>
    </row>
    <row r="739" spans="1:14" x14ac:dyDescent="0.25">
      <c r="A739" s="118" t="s">
        <v>456</v>
      </c>
      <c r="B739" s="67" t="e">
        <f>VLOOKUP(A739,'[1]2.4.1 &amp; 2.4.3'!$A$3:$H$273,2,0)</f>
        <v>#N/A</v>
      </c>
      <c r="C739" s="7" t="e">
        <f>VLOOKUP(A739,'[1]2.4.1 &amp; 2.4.3'!$A$3:$H$273,3,0)</f>
        <v>#N/A</v>
      </c>
      <c r="D739" s="6" t="e">
        <f>VLOOKUP(A739,'[1]2.4.1 &amp; 2.4.3'!$A$3:$H$273,4,0)</f>
        <v>#N/A</v>
      </c>
      <c r="E739" s="68" t="s">
        <v>23</v>
      </c>
      <c r="F739" t="e">
        <f>VLOOKUP(A739,'[1]2.4.1 &amp; 2.4.3'!$A$3:$H$273,6,0)</f>
        <v>#N/A</v>
      </c>
      <c r="G739" s="64" t="e">
        <f>VLOOKUP(A739,'[1]2.4.1 &amp; 2.4.3'!$A$3:$H$273,7,0)</f>
        <v>#N/A</v>
      </c>
      <c r="H739" s="64" t="e">
        <f t="shared" si="7"/>
        <v>#N/A</v>
      </c>
      <c r="I739" t="e">
        <f>VLOOKUP(A739,'[1]2.4.1 &amp; 2.4.3'!$A$3:$H$273,8,0)</f>
        <v>#N/A</v>
      </c>
      <c r="M739" s="69"/>
      <c r="N739" s="69"/>
    </row>
    <row r="740" spans="1:14" x14ac:dyDescent="0.25">
      <c r="A740" s="117" t="s">
        <v>427</v>
      </c>
      <c r="B740" s="67" t="e">
        <f>VLOOKUP(A740,'[1]2.4.1 &amp; 2.4.3'!$A$3:$H$273,2,0)</f>
        <v>#N/A</v>
      </c>
      <c r="C740" s="7" t="e">
        <f>VLOOKUP(A740,'[1]2.4.1 &amp; 2.4.3'!$A$3:$H$273,3,0)</f>
        <v>#N/A</v>
      </c>
      <c r="D740" s="6" t="e">
        <f>VLOOKUP(A740,'[1]2.4.1 &amp; 2.4.3'!$A$3:$H$273,4,0)</f>
        <v>#N/A</v>
      </c>
      <c r="E740" s="5" t="s">
        <v>23</v>
      </c>
      <c r="F740" t="e">
        <f>VLOOKUP(A740,'[1]2.4.1 &amp; 2.4.3'!$A$3:$H$273,6,0)</f>
        <v>#N/A</v>
      </c>
      <c r="G740" s="64" t="e">
        <f>VLOOKUP(A740,'[1]2.4.1 &amp; 2.4.3'!$A$3:$H$273,7,0)</f>
        <v>#N/A</v>
      </c>
      <c r="H740" s="64" t="e">
        <f t="shared" si="7"/>
        <v>#N/A</v>
      </c>
      <c r="I740" t="e">
        <f>VLOOKUP(A740,'[1]2.4.1 &amp; 2.4.3'!$A$3:$H$273,8,0)</f>
        <v>#N/A</v>
      </c>
      <c r="J740" t="s">
        <v>18</v>
      </c>
      <c r="K740" s="254" t="s">
        <v>439</v>
      </c>
      <c r="M740" s="69"/>
      <c r="N740" s="69"/>
    </row>
    <row r="741" spans="1:14" x14ac:dyDescent="0.25">
      <c r="A741" s="117" t="s">
        <v>428</v>
      </c>
      <c r="B741" s="67" t="e">
        <f>VLOOKUP(A741,'[1]2.4.1 &amp; 2.4.3'!$A$3:$H$273,2,0)</f>
        <v>#N/A</v>
      </c>
      <c r="C741" s="7" t="e">
        <f>VLOOKUP(A741,'[1]2.4.1 &amp; 2.4.3'!$A$3:$H$273,3,0)</f>
        <v>#N/A</v>
      </c>
      <c r="D741" s="6" t="e">
        <f>VLOOKUP(A741,'[1]2.4.1 &amp; 2.4.3'!$A$3:$H$273,4,0)</f>
        <v>#N/A</v>
      </c>
      <c r="E741" s="5" t="s">
        <v>23</v>
      </c>
      <c r="F741" t="e">
        <f>VLOOKUP(A741,'[1]2.4.1 &amp; 2.4.3'!$A$3:$H$273,6,0)</f>
        <v>#N/A</v>
      </c>
      <c r="G741" s="64" t="e">
        <f>VLOOKUP(A741,'[1]2.4.1 &amp; 2.4.3'!$A$3:$H$273,7,0)</f>
        <v>#N/A</v>
      </c>
      <c r="H741" s="64" t="e">
        <f t="shared" si="7"/>
        <v>#N/A</v>
      </c>
      <c r="I741" t="e">
        <f>VLOOKUP(A741,'[1]2.4.1 &amp; 2.4.3'!$A$3:$H$273,8,0)</f>
        <v>#N/A</v>
      </c>
      <c r="J741" t="s">
        <v>18</v>
      </c>
      <c r="K741" s="254"/>
      <c r="M741" s="69"/>
      <c r="N741" s="69"/>
    </row>
    <row r="742" spans="1:14" x14ac:dyDescent="0.25">
      <c r="A742" s="117" t="s">
        <v>429</v>
      </c>
      <c r="B742" s="67" t="str">
        <f>VLOOKUP(A742,'[1]2.4.1 &amp; 2.4.3'!$A$3:$H$273,2,0)</f>
        <v>NA</v>
      </c>
      <c r="C742" s="7" t="str">
        <f>VLOOKUP(A742,'[1]2.4.1 &amp; 2.4.3'!$A$3:$H$273,3,0)</f>
        <v xml:space="preserve">Assistant Professor </v>
      </c>
      <c r="D742" s="6" t="str">
        <f>VLOOKUP(A742,'[1]2.4.1 &amp; 2.4.3'!$A$3:$H$273,4,0)</f>
        <v>CE</v>
      </c>
      <c r="E742" s="5" t="s">
        <v>23</v>
      </c>
      <c r="F742" t="str">
        <f>VLOOKUP(A742,'[1]2.4.1 &amp; 2.4.3'!$A$3:$H$273,6,0)</f>
        <v>2016-17</v>
      </c>
      <c r="G742" s="64">
        <f>VLOOKUP(A742,'[1]2.4.1 &amp; 2.4.3'!$A$3:$H$273,7,0)</f>
        <v>1</v>
      </c>
      <c r="H742" s="64">
        <f t="shared" si="7"/>
        <v>-3</v>
      </c>
      <c r="I742" t="str">
        <f>VLOOKUP(A742,'[1]2.4.1 &amp; 2.4.3'!$A$3:$H$273,8,0)</f>
        <v>2016-17</v>
      </c>
      <c r="J742" t="s">
        <v>18</v>
      </c>
      <c r="K742" s="254"/>
      <c r="M742" s="69"/>
      <c r="N742" s="69"/>
    </row>
    <row r="743" spans="1:14" x14ac:dyDescent="0.25">
      <c r="A743" s="117" t="s">
        <v>430</v>
      </c>
      <c r="B743" s="67" t="e">
        <f>VLOOKUP(A743,'[1]2.4.1 &amp; 2.4.3'!$A$3:$H$273,2,0)</f>
        <v>#N/A</v>
      </c>
      <c r="C743" s="7" t="e">
        <f>VLOOKUP(A743,'[1]2.4.1 &amp; 2.4.3'!$A$3:$H$273,3,0)</f>
        <v>#N/A</v>
      </c>
      <c r="D743" s="6" t="e">
        <f>VLOOKUP(A743,'[1]2.4.1 &amp; 2.4.3'!$A$3:$H$273,4,0)</f>
        <v>#N/A</v>
      </c>
      <c r="E743" s="5" t="s">
        <v>23</v>
      </c>
      <c r="F743" t="e">
        <f>VLOOKUP(A743,'[1]2.4.1 &amp; 2.4.3'!$A$3:$H$273,6,0)</f>
        <v>#N/A</v>
      </c>
      <c r="G743" s="64" t="e">
        <f>VLOOKUP(A743,'[1]2.4.1 &amp; 2.4.3'!$A$3:$H$273,7,0)</f>
        <v>#N/A</v>
      </c>
      <c r="H743" s="64" t="e">
        <f t="shared" si="7"/>
        <v>#N/A</v>
      </c>
      <c r="I743" t="e">
        <f>VLOOKUP(A743,'[1]2.4.1 &amp; 2.4.3'!$A$3:$H$273,8,0)</f>
        <v>#N/A</v>
      </c>
      <c r="J743" t="s">
        <v>18</v>
      </c>
      <c r="K743" s="254"/>
      <c r="M743" s="69"/>
      <c r="N743" s="69"/>
    </row>
    <row r="744" spans="1:14" x14ac:dyDescent="0.25">
      <c r="A744" s="117" t="s">
        <v>431</v>
      </c>
      <c r="B744" s="67" t="str">
        <f>VLOOKUP(A744,'[1]2.4.1 &amp; 2.4.3'!$A$3:$H$273,2,0)</f>
        <v>NA</v>
      </c>
      <c r="C744" s="7" t="str">
        <f>VLOOKUP(A744,'[1]2.4.1 &amp; 2.4.3'!$A$3:$H$273,3,0)</f>
        <v xml:space="preserve">Assistant Professor </v>
      </c>
      <c r="D744" s="6" t="str">
        <f>VLOOKUP(A744,'[1]2.4.1 &amp; 2.4.3'!$A$3:$H$273,4,0)</f>
        <v>CE</v>
      </c>
      <c r="E744" s="5" t="s">
        <v>23</v>
      </c>
      <c r="F744" t="str">
        <f>VLOOKUP(A744,'[1]2.4.1 &amp; 2.4.3'!$A$3:$H$273,6,0)</f>
        <v>2016-17</v>
      </c>
      <c r="G744" s="64">
        <f>VLOOKUP(A744,'[1]2.4.1 &amp; 2.4.3'!$A$3:$H$273,7,0)</f>
        <v>1</v>
      </c>
      <c r="H744" s="64">
        <f t="shared" si="7"/>
        <v>-3</v>
      </c>
      <c r="I744" t="str">
        <f>VLOOKUP(A744,'[1]2.4.1 &amp; 2.4.3'!$A$3:$H$273,8,0)</f>
        <v>2016-17</v>
      </c>
      <c r="J744" t="s">
        <v>18</v>
      </c>
      <c r="K744" s="254"/>
      <c r="M744" s="69"/>
      <c r="N744" s="69"/>
    </row>
    <row r="745" spans="1:14" x14ac:dyDescent="0.25">
      <c r="A745" s="117" t="s">
        <v>432</v>
      </c>
      <c r="B745" s="67" t="e">
        <f>VLOOKUP(A745,'[1]2.4.1 &amp; 2.4.3'!$A$3:$H$273,2,0)</f>
        <v>#N/A</v>
      </c>
      <c r="C745" s="7" t="e">
        <f>VLOOKUP(A745,'[1]2.4.1 &amp; 2.4.3'!$A$3:$H$273,3,0)</f>
        <v>#N/A</v>
      </c>
      <c r="D745" s="6" t="e">
        <f>VLOOKUP(A745,'[1]2.4.1 &amp; 2.4.3'!$A$3:$H$273,4,0)</f>
        <v>#N/A</v>
      </c>
      <c r="E745" s="68" t="s">
        <v>23</v>
      </c>
      <c r="F745" t="e">
        <f>VLOOKUP(A745,'[1]2.4.1 &amp; 2.4.3'!$A$3:$H$273,6,0)</f>
        <v>#N/A</v>
      </c>
      <c r="G745" s="64" t="e">
        <f>VLOOKUP(A745,'[1]2.4.1 &amp; 2.4.3'!$A$3:$H$273,7,0)</f>
        <v>#N/A</v>
      </c>
      <c r="H745" s="64" t="e">
        <f t="shared" si="7"/>
        <v>#N/A</v>
      </c>
      <c r="I745" t="e">
        <f>VLOOKUP(A745,'[1]2.4.1 &amp; 2.4.3'!$A$3:$H$273,8,0)</f>
        <v>#N/A</v>
      </c>
      <c r="J745" t="s">
        <v>18</v>
      </c>
      <c r="K745" s="254" t="s">
        <v>439</v>
      </c>
      <c r="M745" s="69"/>
      <c r="N745" s="69"/>
    </row>
    <row r="746" spans="1:14" x14ac:dyDescent="0.25">
      <c r="A746" s="117" t="s">
        <v>397</v>
      </c>
      <c r="B746" s="67" t="e">
        <f>VLOOKUP(A746,'[1]2.4.1 &amp; 2.4.3'!$A$3:$H$273,2,0)</f>
        <v>#N/A</v>
      </c>
      <c r="C746" s="7" t="e">
        <f>VLOOKUP(A746,'[1]2.4.1 &amp; 2.4.3'!$A$3:$H$273,3,0)</f>
        <v>#N/A</v>
      </c>
      <c r="D746" s="6" t="e">
        <f>VLOOKUP(A746,'[1]2.4.1 &amp; 2.4.3'!$A$3:$H$273,4,0)</f>
        <v>#N/A</v>
      </c>
      <c r="E746" s="68" t="s">
        <v>23</v>
      </c>
      <c r="F746" t="e">
        <f>VLOOKUP(A746,'[1]2.4.1 &amp; 2.4.3'!$A$3:$H$273,6,0)</f>
        <v>#N/A</v>
      </c>
      <c r="G746" s="64" t="e">
        <f>VLOOKUP(A746,'[1]2.4.1 &amp; 2.4.3'!$A$3:$H$273,7,0)</f>
        <v>#N/A</v>
      </c>
      <c r="H746" s="64" t="e">
        <f t="shared" si="7"/>
        <v>#N/A</v>
      </c>
      <c r="I746" t="e">
        <f>VLOOKUP(A746,'[1]2.4.1 &amp; 2.4.3'!$A$3:$H$273,8,0)</f>
        <v>#N/A</v>
      </c>
      <c r="J746" t="s">
        <v>18</v>
      </c>
      <c r="K746" s="254"/>
      <c r="M746" s="69"/>
      <c r="N746" s="69"/>
    </row>
    <row r="747" spans="1:14" x14ac:dyDescent="0.25">
      <c r="A747" s="117" t="s">
        <v>433</v>
      </c>
      <c r="B747" s="67" t="str">
        <f>VLOOKUP(A747,'[1]2.4.1 &amp; 2.4.3'!$A$3:$H$273,2,0)</f>
        <v>AVJPR8762N</v>
      </c>
      <c r="C747" s="7" t="str">
        <f>VLOOKUP(A747,'[1]2.4.1 &amp; 2.4.3'!$A$3:$H$273,3,0)</f>
        <v xml:space="preserve">Assistant Professor </v>
      </c>
      <c r="D747" s="6" t="str">
        <f>VLOOKUP(A747,'[1]2.4.1 &amp; 2.4.3'!$A$3:$H$273,4,0)</f>
        <v>HMSD</v>
      </c>
      <c r="E747" s="68" t="s">
        <v>23</v>
      </c>
      <c r="F747" t="str">
        <f>VLOOKUP(A747,'[1]2.4.1 &amp; 2.4.3'!$A$3:$H$273,6,0)</f>
        <v>2016-17</v>
      </c>
      <c r="G747" s="64">
        <f>VLOOKUP(A747,'[1]2.4.1 &amp; 2.4.3'!$A$3:$H$273,7,0)</f>
        <v>1</v>
      </c>
      <c r="H747" s="64">
        <f t="shared" si="7"/>
        <v>-3</v>
      </c>
      <c r="I747" t="str">
        <f>VLOOKUP(A747,'[1]2.4.1 &amp; 2.4.3'!$A$3:$H$273,8,0)</f>
        <v>2016-17</v>
      </c>
      <c r="J747" t="s">
        <v>18</v>
      </c>
      <c r="K747" s="254"/>
      <c r="M747" s="69"/>
      <c r="N747" s="69"/>
    </row>
    <row r="748" spans="1:14" x14ac:dyDescent="0.25">
      <c r="A748" s="117" t="s">
        <v>434</v>
      </c>
      <c r="B748" s="67" t="str">
        <f>VLOOKUP(A748,'[1]2.4.1 &amp; 2.4.3'!$A$3:$H$273,2,0)</f>
        <v>BQQPM9594L</v>
      </c>
      <c r="C748" s="7" t="str">
        <f>VLOOKUP(A748,'[1]2.4.1 &amp; 2.4.3'!$A$3:$H$273,3,0)</f>
        <v xml:space="preserve">Assistant Professor </v>
      </c>
      <c r="D748" s="6" t="str">
        <f>VLOOKUP(A748,'[1]2.4.1 &amp; 2.4.3'!$A$3:$H$273,4,0)</f>
        <v>HMSD</v>
      </c>
      <c r="E748" s="68" t="s">
        <v>23</v>
      </c>
      <c r="F748" t="str">
        <f>VLOOKUP(A748,'[1]2.4.1 &amp; 2.4.3'!$A$3:$H$273,6,0)</f>
        <v>2016-17</v>
      </c>
      <c r="G748" s="64">
        <f>VLOOKUP(A748,'[1]2.4.1 &amp; 2.4.3'!$A$3:$H$273,7,0)</f>
        <v>1</v>
      </c>
      <c r="H748" s="64">
        <f t="shared" si="7"/>
        <v>-3</v>
      </c>
      <c r="I748" t="str">
        <f>VLOOKUP(A748,'[1]2.4.1 &amp; 2.4.3'!$A$3:$H$273,8,0)</f>
        <v>2016-17</v>
      </c>
      <c r="J748" t="s">
        <v>18</v>
      </c>
      <c r="K748" s="254"/>
      <c r="M748" s="69"/>
      <c r="N748" s="69"/>
    </row>
    <row r="749" spans="1:14" x14ac:dyDescent="0.25">
      <c r="A749" s="117" t="s">
        <v>361</v>
      </c>
      <c r="B749" s="67" t="str">
        <f>VLOOKUP(A749,'[1]2.4.1 &amp; 2.4.3'!$A$3:$H$273,2,0)</f>
        <v>AKAPY0318B</v>
      </c>
      <c r="C749" s="7" t="str">
        <f>VLOOKUP(A749,'[1]2.4.1 &amp; 2.4.3'!$A$3:$H$273,3,0)</f>
        <v xml:space="preserve">Assistant Professor </v>
      </c>
      <c r="D749" s="6" t="str">
        <f>VLOOKUP(A749,'[1]2.4.1 &amp; 2.4.3'!$A$3:$H$273,4,0)</f>
        <v>HMSD</v>
      </c>
      <c r="E749" s="68" t="s">
        <v>23</v>
      </c>
      <c r="F749" t="str">
        <f>VLOOKUP(A749,'[1]2.4.1 &amp; 2.4.3'!$A$3:$H$273,6,0)</f>
        <v>2016-17</v>
      </c>
      <c r="G749" s="64">
        <f>VLOOKUP(A749,'[1]2.4.1 &amp; 2.4.3'!$A$3:$H$273,7,0)</f>
        <v>3</v>
      </c>
      <c r="H749" s="64">
        <f t="shared" si="7"/>
        <v>-1</v>
      </c>
      <c r="I749" t="str">
        <f>VLOOKUP(A749,'[1]2.4.1 &amp; 2.4.3'!$A$3:$H$273,8,0)</f>
        <v>2018-19</v>
      </c>
      <c r="J749" t="s">
        <v>18</v>
      </c>
      <c r="K749" s="254"/>
      <c r="M749" s="69"/>
      <c r="N749" s="69"/>
    </row>
    <row r="750" spans="1:14" x14ac:dyDescent="0.25">
      <c r="A750" s="117" t="s">
        <v>435</v>
      </c>
      <c r="B750" s="67" t="str">
        <f>VLOOKUP(A750,'[1]2.4.1 &amp; 2.4.3'!$A$3:$H$273,2,0)</f>
        <v>CKHPS5045Q</v>
      </c>
      <c r="C750" s="7" t="str">
        <f>VLOOKUP(A750,'[1]2.4.1 &amp; 2.4.3'!$A$3:$H$273,3,0)</f>
        <v xml:space="preserve">Assistant Professor </v>
      </c>
      <c r="D750" s="6" t="str">
        <f>VLOOKUP(A750,'[1]2.4.1 &amp; 2.4.3'!$A$3:$H$273,4,0)</f>
        <v>HMSD</v>
      </c>
      <c r="E750" s="68" t="s">
        <v>23</v>
      </c>
      <c r="F750" t="str">
        <f>VLOOKUP(A750,'[1]2.4.1 &amp; 2.4.3'!$A$3:$H$273,6,0)</f>
        <v>2016-17</v>
      </c>
      <c r="G750" s="64">
        <f>VLOOKUP(A750,'[1]2.4.1 &amp; 2.4.3'!$A$3:$H$273,7,0)</f>
        <v>1</v>
      </c>
      <c r="H750" s="64">
        <f t="shared" si="7"/>
        <v>-3</v>
      </c>
      <c r="I750" t="str">
        <f>VLOOKUP(A750,'[1]2.4.1 &amp; 2.4.3'!$A$3:$H$273,8,0)</f>
        <v>2016-17</v>
      </c>
      <c r="J750" t="s">
        <v>18</v>
      </c>
      <c r="K750" s="254"/>
      <c r="M750" s="69"/>
      <c r="N750" s="69"/>
    </row>
    <row r="751" spans="1:14" x14ac:dyDescent="0.25">
      <c r="A751" s="117" t="s">
        <v>436</v>
      </c>
      <c r="B751" s="67" t="e">
        <f>VLOOKUP(A751,'[1]2.4.1 &amp; 2.4.3'!$A$3:$H$273,2,0)</f>
        <v>#N/A</v>
      </c>
      <c r="C751" s="7" t="e">
        <f>VLOOKUP(A751,'[1]2.4.1 &amp; 2.4.3'!$A$3:$H$273,3,0)</f>
        <v>#N/A</v>
      </c>
      <c r="D751" s="6" t="e">
        <f>VLOOKUP(A751,'[1]2.4.1 &amp; 2.4.3'!$A$3:$H$273,4,0)</f>
        <v>#N/A</v>
      </c>
      <c r="E751" s="68" t="s">
        <v>23</v>
      </c>
      <c r="F751" t="e">
        <f>VLOOKUP(A751,'[1]2.4.1 &amp; 2.4.3'!$A$3:$H$273,6,0)</f>
        <v>#N/A</v>
      </c>
      <c r="G751" s="64" t="e">
        <f>VLOOKUP(A751,'[1]2.4.1 &amp; 2.4.3'!$A$3:$H$273,7,0)</f>
        <v>#N/A</v>
      </c>
      <c r="H751" s="64" t="e">
        <f t="shared" si="7"/>
        <v>#N/A</v>
      </c>
      <c r="I751" t="e">
        <f>VLOOKUP(A751,'[1]2.4.1 &amp; 2.4.3'!$A$3:$H$273,8,0)</f>
        <v>#N/A</v>
      </c>
      <c r="J751" t="s">
        <v>18</v>
      </c>
      <c r="K751" s="254"/>
      <c r="M751" s="69"/>
      <c r="N751" s="69"/>
    </row>
    <row r="752" spans="1:14" x14ac:dyDescent="0.25">
      <c r="A752" s="117" t="s">
        <v>460</v>
      </c>
      <c r="B752" s="67" t="e">
        <f>VLOOKUP(A752,'[1]2.4.1 &amp; 2.4.3'!$A$3:$H$273,2,0)</f>
        <v>#N/A</v>
      </c>
      <c r="C752" s="7" t="e">
        <f>VLOOKUP(A752,'[1]2.4.1 &amp; 2.4.3'!$A$3:$H$273,3,0)</f>
        <v>#N/A</v>
      </c>
      <c r="D752" s="6" t="e">
        <f>VLOOKUP(A752,'[1]2.4.1 &amp; 2.4.3'!$A$3:$H$273,4,0)</f>
        <v>#N/A</v>
      </c>
      <c r="E752" s="68" t="s">
        <v>23</v>
      </c>
      <c r="F752" t="e">
        <f>VLOOKUP(A752,'[1]2.4.1 &amp; 2.4.3'!$A$3:$H$273,6,0)</f>
        <v>#N/A</v>
      </c>
      <c r="G752" s="64" t="e">
        <f>VLOOKUP(A752,'[1]2.4.1 &amp; 2.4.3'!$A$3:$H$273,7,0)</f>
        <v>#N/A</v>
      </c>
      <c r="H752" s="64" t="e">
        <f t="shared" si="7"/>
        <v>#N/A</v>
      </c>
      <c r="I752" t="e">
        <f>VLOOKUP(A752,'[1]2.4.1 &amp; 2.4.3'!$A$3:$H$273,8,0)</f>
        <v>#N/A</v>
      </c>
      <c r="J752" t="s">
        <v>18</v>
      </c>
      <c r="K752" s="254"/>
      <c r="M752" s="69"/>
      <c r="N752" s="69"/>
    </row>
    <row r="753" spans="1:14" x14ac:dyDescent="0.25">
      <c r="A753" s="117" t="s">
        <v>364</v>
      </c>
      <c r="B753" s="67" t="e">
        <f>VLOOKUP(A753,'[1]2.4.1 &amp; 2.4.3'!$A$3:$H$273,2,0)</f>
        <v>#N/A</v>
      </c>
      <c r="C753" s="7" t="e">
        <f>VLOOKUP(A753,'[1]2.4.1 &amp; 2.4.3'!$A$3:$H$273,3,0)</f>
        <v>#N/A</v>
      </c>
      <c r="D753" s="6" t="e">
        <f>VLOOKUP(A753,'[1]2.4.1 &amp; 2.4.3'!$A$3:$H$273,4,0)</f>
        <v>#N/A</v>
      </c>
      <c r="E753" s="68" t="s">
        <v>23</v>
      </c>
      <c r="F753" t="e">
        <f>VLOOKUP(A753,'[1]2.4.1 &amp; 2.4.3'!$A$3:$H$273,6,0)</f>
        <v>#N/A</v>
      </c>
      <c r="G753" s="64" t="e">
        <f>VLOOKUP(A753,'[1]2.4.1 &amp; 2.4.3'!$A$3:$H$273,7,0)</f>
        <v>#N/A</v>
      </c>
      <c r="H753" s="64" t="e">
        <f t="shared" si="7"/>
        <v>#N/A</v>
      </c>
      <c r="I753" t="e">
        <f>VLOOKUP(A753,'[1]2.4.1 &amp; 2.4.3'!$A$3:$H$273,8,0)</f>
        <v>#N/A</v>
      </c>
      <c r="M753" s="69"/>
      <c r="N753" s="69"/>
    </row>
    <row r="754" spans="1:14" x14ac:dyDescent="0.25">
      <c r="A754" s="117" t="s">
        <v>307</v>
      </c>
      <c r="B754" s="67" t="str">
        <f>VLOOKUP(A754,'[1]2.4.1 &amp; 2.4.3'!$A$3:$H$273,2,0)</f>
        <v>FGPPS926IT</v>
      </c>
      <c r="C754" s="7" t="str">
        <f>VLOOKUP(A754,'[1]2.4.1 &amp; 2.4.3'!$A$3:$H$273,3,0)</f>
        <v xml:space="preserve">Assistant Professor </v>
      </c>
      <c r="D754" s="6" t="str">
        <f>VLOOKUP(A754,'[1]2.4.1 &amp; 2.4.3'!$A$3:$H$273,4,0)</f>
        <v>HMSD</v>
      </c>
      <c r="E754" s="68" t="s">
        <v>23</v>
      </c>
      <c r="F754" t="str">
        <f>VLOOKUP(A754,'[1]2.4.1 &amp; 2.4.3'!$A$3:$H$273,6,0)</f>
        <v>2016-17</v>
      </c>
      <c r="G754" s="64">
        <f>VLOOKUP(A754,'[1]2.4.1 &amp; 2.4.3'!$A$3:$H$273,7,0)</f>
        <v>4</v>
      </c>
      <c r="H754" s="64">
        <f t="shared" si="7"/>
        <v>0</v>
      </c>
      <c r="I754" t="str">
        <f>VLOOKUP(A754,'[1]2.4.1 &amp; 2.4.3'!$A$3:$H$273,8,0)</f>
        <v>2019-20</v>
      </c>
      <c r="J754" s="6" t="s">
        <v>24</v>
      </c>
      <c r="M754" s="69"/>
      <c r="N754" s="69"/>
    </row>
    <row r="755" spans="1:14" x14ac:dyDescent="0.25">
      <c r="A755" s="117" t="s">
        <v>437</v>
      </c>
      <c r="B755" s="67" t="str">
        <f>VLOOKUP(A755,'[1]2.4.1 &amp; 2.4.3'!$A$3:$H$273,2,0)</f>
        <v>GOMPS7059B</v>
      </c>
      <c r="C755" s="7" t="str">
        <f>VLOOKUP(A755,'[1]2.4.1 &amp; 2.4.3'!$A$3:$H$273,3,0)</f>
        <v xml:space="preserve">Assistant Professor </v>
      </c>
      <c r="D755" s="6" t="str">
        <f>VLOOKUP(A755,'[1]2.4.1 &amp; 2.4.3'!$A$3:$H$273,4,0)</f>
        <v>HMSD</v>
      </c>
      <c r="E755" s="68" t="s">
        <v>23</v>
      </c>
      <c r="F755" t="str">
        <f>VLOOKUP(A755,'[1]2.4.1 &amp; 2.4.3'!$A$3:$H$273,6,0)</f>
        <v>2016-17</v>
      </c>
      <c r="G755" s="64">
        <f>VLOOKUP(A755,'[1]2.4.1 &amp; 2.4.3'!$A$3:$H$273,7,0)</f>
        <v>1</v>
      </c>
      <c r="H755" s="64">
        <f t="shared" si="7"/>
        <v>-3</v>
      </c>
      <c r="I755" t="str">
        <f>VLOOKUP(A755,'[1]2.4.1 &amp; 2.4.3'!$A$3:$H$273,8,0)</f>
        <v>2016-17</v>
      </c>
      <c r="M755" s="69"/>
      <c r="N755" s="69"/>
    </row>
    <row r="756" spans="1:14" x14ac:dyDescent="0.25">
      <c r="A756" s="117" t="s">
        <v>365</v>
      </c>
      <c r="B756" s="67">
        <f>VLOOKUP(A756,'[1]2.4.1 &amp; 2.4.3'!$A$3:$H$273,2,0)</f>
        <v>0</v>
      </c>
      <c r="C756" s="7" t="str">
        <f>VLOOKUP(A756,'[1]2.4.1 &amp; 2.4.3'!$A$3:$H$273,3,0)</f>
        <v xml:space="preserve">Assistant Professor </v>
      </c>
      <c r="D756" s="6" t="str">
        <f>VLOOKUP(A756,'[1]2.4.1 &amp; 2.4.3'!$A$3:$H$273,4,0)</f>
        <v>HMSD</v>
      </c>
      <c r="E756" s="68" t="s">
        <v>23</v>
      </c>
      <c r="F756" t="str">
        <f>VLOOKUP(A756,'[1]2.4.1 &amp; 2.4.3'!$A$3:$H$273,6,0)</f>
        <v>2016-17</v>
      </c>
      <c r="G756" s="64">
        <f>VLOOKUP(A756,'[1]2.4.1 &amp; 2.4.3'!$A$3:$H$273,7,0)</f>
        <v>3</v>
      </c>
      <c r="H756" s="64">
        <f t="shared" si="7"/>
        <v>-1</v>
      </c>
      <c r="I756" t="str">
        <f>VLOOKUP(A756,'[1]2.4.1 &amp; 2.4.3'!$A$3:$H$273,8,0)</f>
        <v>2018-19</v>
      </c>
      <c r="M756" s="69"/>
      <c r="N756" s="69"/>
    </row>
    <row r="757" spans="1:14" x14ac:dyDescent="0.25">
      <c r="A757" s="118" t="s">
        <v>400</v>
      </c>
      <c r="B757" s="67" t="e">
        <f>VLOOKUP(A757,'[1]2.4.1 &amp; 2.4.3'!$A$3:$H$273,2,0)</f>
        <v>#N/A</v>
      </c>
      <c r="C757" s="7" t="e">
        <f>VLOOKUP(A757,'[1]2.4.1 &amp; 2.4.3'!$A$3:$H$273,3,0)</f>
        <v>#N/A</v>
      </c>
      <c r="D757" s="6" t="e">
        <f>VLOOKUP(A757,'[1]2.4.1 &amp; 2.4.3'!$A$3:$H$273,4,0)</f>
        <v>#N/A</v>
      </c>
      <c r="E757" s="68" t="s">
        <v>23</v>
      </c>
      <c r="F757" t="e">
        <f>VLOOKUP(A757,'[1]2.4.1 &amp; 2.4.3'!$A$3:$H$273,6,0)</f>
        <v>#N/A</v>
      </c>
      <c r="G757" s="64" t="e">
        <f>VLOOKUP(A757,'[1]2.4.1 &amp; 2.4.3'!$A$3:$H$273,7,0)</f>
        <v>#N/A</v>
      </c>
      <c r="H757" s="64" t="e">
        <f t="shared" si="7"/>
        <v>#N/A</v>
      </c>
      <c r="I757" t="e">
        <f>VLOOKUP(A757,'[1]2.4.1 &amp; 2.4.3'!$A$3:$H$273,8,0)</f>
        <v>#N/A</v>
      </c>
      <c r="J757" s="6" t="s">
        <v>24</v>
      </c>
      <c r="M757" s="69"/>
      <c r="N757" s="69"/>
    </row>
    <row r="758" spans="1:14" x14ac:dyDescent="0.25">
      <c r="A758" s="118" t="s">
        <v>401</v>
      </c>
      <c r="B758" s="67" t="e">
        <f>VLOOKUP(A758,'[1]2.4.1 &amp; 2.4.3'!$A$3:$H$273,2,0)</f>
        <v>#N/A</v>
      </c>
      <c r="C758" s="7" t="e">
        <f>VLOOKUP(A758,'[1]2.4.1 &amp; 2.4.3'!$A$3:$H$273,3,0)</f>
        <v>#N/A</v>
      </c>
      <c r="D758" s="6" t="e">
        <f>VLOOKUP(A758,'[1]2.4.1 &amp; 2.4.3'!$A$3:$H$273,4,0)</f>
        <v>#N/A</v>
      </c>
      <c r="E758" s="68" t="s">
        <v>23</v>
      </c>
      <c r="F758" t="e">
        <f>VLOOKUP(A758,'[1]2.4.1 &amp; 2.4.3'!$A$3:$H$273,6,0)</f>
        <v>#N/A</v>
      </c>
      <c r="G758" s="64" t="e">
        <f>VLOOKUP(A758,'[1]2.4.1 &amp; 2.4.3'!$A$3:$H$273,7,0)</f>
        <v>#N/A</v>
      </c>
      <c r="H758" s="64" t="e">
        <f t="shared" si="7"/>
        <v>#N/A</v>
      </c>
      <c r="I758" t="e">
        <f>VLOOKUP(A758,'[1]2.4.1 &amp; 2.4.3'!$A$3:$H$273,8,0)</f>
        <v>#N/A</v>
      </c>
      <c r="M758" s="69"/>
      <c r="N758" s="69"/>
    </row>
    <row r="759" spans="1:14" x14ac:dyDescent="0.25">
      <c r="A759" s="118" t="s">
        <v>402</v>
      </c>
      <c r="B759" s="67" t="str">
        <f>VLOOKUP(A759,'[1]2.4.1 &amp; 2.4.3'!$A$3:$H$273,2,0)</f>
        <v>NA</v>
      </c>
      <c r="C759" s="7" t="str">
        <f>VLOOKUP(A759,'[1]2.4.1 &amp; 2.4.3'!$A$3:$H$273,3,0)</f>
        <v xml:space="preserve">Assistant Professor </v>
      </c>
      <c r="D759" s="6" t="str">
        <f>VLOOKUP(A759,'[1]2.4.1 &amp; 2.4.3'!$A$3:$H$273,4,0)</f>
        <v>PMSD</v>
      </c>
      <c r="E759" s="68" t="s">
        <v>23</v>
      </c>
      <c r="F759" t="str">
        <f>VLOOKUP(A759,'[1]2.4.1 &amp; 2.4.3'!$A$3:$H$273,6,0)</f>
        <v>2016-17</v>
      </c>
      <c r="G759" s="64">
        <f>VLOOKUP(A759,'[1]2.4.1 &amp; 2.4.3'!$A$3:$H$273,7,0)</f>
        <v>2</v>
      </c>
      <c r="H759" s="64">
        <f t="shared" si="7"/>
        <v>-2</v>
      </c>
      <c r="I759" t="str">
        <f>VLOOKUP(A759,'[1]2.4.1 &amp; 2.4.3'!$A$3:$H$273,8,0)</f>
        <v>2017-18</v>
      </c>
      <c r="J759" s="6" t="s">
        <v>24</v>
      </c>
      <c r="M759" s="69"/>
      <c r="N759" s="69"/>
    </row>
    <row r="760" spans="1:14" x14ac:dyDescent="0.25">
      <c r="A760" s="118" t="s">
        <v>403</v>
      </c>
      <c r="B760" s="67" t="str">
        <f>VLOOKUP(A760,'[1]2.4.1 &amp; 2.4.3'!$A$3:$H$273,2,0)</f>
        <v>NA</v>
      </c>
      <c r="C760" s="7" t="str">
        <f>VLOOKUP(A760,'[1]2.4.1 &amp; 2.4.3'!$A$3:$H$273,3,0)</f>
        <v xml:space="preserve">Assistant Professor </v>
      </c>
      <c r="D760" s="6" t="str">
        <f>VLOOKUP(A760,'[1]2.4.1 &amp; 2.4.3'!$A$3:$H$273,4,0)</f>
        <v>PMSD</v>
      </c>
      <c r="E760" s="68" t="s">
        <v>23</v>
      </c>
      <c r="F760" t="str">
        <f>VLOOKUP(A760,'[1]2.4.1 &amp; 2.4.3'!$A$3:$H$273,6,0)</f>
        <v>2016-17</v>
      </c>
      <c r="G760" s="64">
        <f>VLOOKUP(A760,'[1]2.4.1 &amp; 2.4.3'!$A$3:$H$273,7,0)</f>
        <v>2</v>
      </c>
      <c r="H760" s="64">
        <f t="shared" si="7"/>
        <v>-2</v>
      </c>
      <c r="I760" t="str">
        <f>VLOOKUP(A760,'[1]2.4.1 &amp; 2.4.3'!$A$3:$H$273,8,0)</f>
        <v>2017-18</v>
      </c>
      <c r="J760" s="6" t="s">
        <v>24</v>
      </c>
      <c r="M760" s="69"/>
      <c r="N760" s="69"/>
    </row>
    <row r="761" spans="1:14" x14ac:dyDescent="0.25">
      <c r="A761" s="118" t="s">
        <v>404</v>
      </c>
      <c r="B761" s="67" t="e">
        <f>VLOOKUP(A761,'[1]2.4.1 &amp; 2.4.3'!$A$3:$H$273,2,0)</f>
        <v>#N/A</v>
      </c>
      <c r="C761" s="7" t="e">
        <f>VLOOKUP(A761,'[1]2.4.1 &amp; 2.4.3'!$A$3:$H$273,3,0)</f>
        <v>#N/A</v>
      </c>
      <c r="D761" s="6" t="e">
        <f>VLOOKUP(A761,'[1]2.4.1 &amp; 2.4.3'!$A$3:$H$273,4,0)</f>
        <v>#N/A</v>
      </c>
      <c r="E761" s="68" t="s">
        <v>23</v>
      </c>
      <c r="F761" t="e">
        <f>VLOOKUP(A761,'[1]2.4.1 &amp; 2.4.3'!$A$3:$H$273,6,0)</f>
        <v>#N/A</v>
      </c>
      <c r="G761" s="64" t="e">
        <f>VLOOKUP(A761,'[1]2.4.1 &amp; 2.4.3'!$A$3:$H$273,7,0)</f>
        <v>#N/A</v>
      </c>
      <c r="H761" s="64" t="e">
        <f t="shared" si="7"/>
        <v>#N/A</v>
      </c>
      <c r="I761" t="e">
        <f>VLOOKUP(A761,'[1]2.4.1 &amp; 2.4.3'!$A$3:$H$273,8,0)</f>
        <v>#N/A</v>
      </c>
      <c r="J761" s="6" t="s">
        <v>24</v>
      </c>
      <c r="M761" s="69"/>
      <c r="N761" s="69"/>
    </row>
    <row r="762" spans="1:14" x14ac:dyDescent="0.25">
      <c r="A762" s="118" t="s">
        <v>405</v>
      </c>
      <c r="B762" s="67" t="str">
        <f>VLOOKUP(A762,'[1]2.4.1 &amp; 2.4.3'!$A$3:$H$273,2,0)</f>
        <v>NA</v>
      </c>
      <c r="C762" s="7" t="str">
        <f>VLOOKUP(A762,'[1]2.4.1 &amp; 2.4.3'!$A$3:$H$273,3,0)</f>
        <v xml:space="preserve">Assistant Professor </v>
      </c>
      <c r="D762" s="6" t="str">
        <f>VLOOKUP(A762,'[1]2.4.1 &amp; 2.4.3'!$A$3:$H$273,4,0)</f>
        <v>PMSD</v>
      </c>
      <c r="E762" s="68" t="s">
        <v>23</v>
      </c>
      <c r="F762" t="str">
        <f>VLOOKUP(A762,'[1]2.4.1 &amp; 2.4.3'!$A$3:$H$273,6,0)</f>
        <v>2016-17</v>
      </c>
      <c r="G762" s="64">
        <f>VLOOKUP(A762,'[1]2.4.1 &amp; 2.4.3'!$A$3:$H$273,7,0)</f>
        <v>2</v>
      </c>
      <c r="H762" s="64">
        <f t="shared" ref="H762:H768" si="8">G762-4</f>
        <v>-2</v>
      </c>
      <c r="I762" t="str">
        <f>VLOOKUP(A762,'[1]2.4.1 &amp; 2.4.3'!$A$3:$H$273,8,0)</f>
        <v>2017-18</v>
      </c>
      <c r="J762" s="6" t="s">
        <v>24</v>
      </c>
      <c r="M762" s="69"/>
      <c r="N762" s="69"/>
    </row>
    <row r="763" spans="1:14" x14ac:dyDescent="0.25">
      <c r="A763" s="118" t="s">
        <v>466</v>
      </c>
      <c r="B763" s="67">
        <f>VLOOKUP(A763,'[1]2.4.1 &amp; 2.4.3'!$A$3:$H$273,2,0)</f>
        <v>0</v>
      </c>
      <c r="C763" s="7" t="str">
        <f>VLOOKUP(A763,'[1]2.4.1 &amp; 2.4.3'!$A$3:$H$273,3,0)</f>
        <v xml:space="preserve">Assistant Professor </v>
      </c>
      <c r="D763" s="6">
        <f>VLOOKUP(A763,'[1]2.4.1 &amp; 2.4.3'!$A$3:$H$273,4,0)</f>
        <v>0</v>
      </c>
      <c r="E763" s="68"/>
      <c r="F763" t="str">
        <f>VLOOKUP(A763,'[1]2.4.1 &amp; 2.4.3'!$A$3:$H$273,6,0)</f>
        <v>2016-17</v>
      </c>
      <c r="G763" s="64">
        <f>VLOOKUP(A763,'[1]2.4.1 &amp; 2.4.3'!$A$3:$H$273,7,0)</f>
        <v>1</v>
      </c>
      <c r="H763" s="64">
        <f t="shared" si="8"/>
        <v>-3</v>
      </c>
      <c r="I763" t="str">
        <f>VLOOKUP(A763,'[1]2.4.1 &amp; 2.4.3'!$A$3:$H$273,8,0)</f>
        <v>2016-17</v>
      </c>
      <c r="J763" s="6"/>
      <c r="M763" s="69"/>
      <c r="N763" s="69"/>
    </row>
    <row r="764" spans="1:14" x14ac:dyDescent="0.25">
      <c r="A764" s="118" t="s">
        <v>467</v>
      </c>
      <c r="B764" s="67">
        <f>VLOOKUP(A764,'[1]2.4.1 &amp; 2.4.3'!$A$3:$H$273,2,0)</f>
        <v>0</v>
      </c>
      <c r="C764" s="7" t="str">
        <f>VLOOKUP(A764,'[1]2.4.1 &amp; 2.4.3'!$A$3:$H$273,3,0)</f>
        <v xml:space="preserve">Assistant Professor </v>
      </c>
      <c r="D764" s="6">
        <f>VLOOKUP(A764,'[1]2.4.1 &amp; 2.4.3'!$A$3:$H$273,4,0)</f>
        <v>0</v>
      </c>
      <c r="E764" s="68"/>
      <c r="F764" t="str">
        <f>VLOOKUP(A764,'[1]2.4.1 &amp; 2.4.3'!$A$3:$H$273,6,0)</f>
        <v>2016-17</v>
      </c>
      <c r="G764" s="64">
        <f>VLOOKUP(A764,'[1]2.4.1 &amp; 2.4.3'!$A$3:$H$273,7,0)</f>
        <v>1</v>
      </c>
      <c r="H764" s="64">
        <f t="shared" si="8"/>
        <v>-3</v>
      </c>
      <c r="I764" t="str">
        <f>VLOOKUP(A764,'[1]2.4.1 &amp; 2.4.3'!$A$3:$H$273,8,0)</f>
        <v>2016-17</v>
      </c>
      <c r="J764" s="6"/>
      <c r="M764" s="69"/>
      <c r="N764" s="69"/>
    </row>
    <row r="765" spans="1:14" x14ac:dyDescent="0.25">
      <c r="A765" s="118" t="s">
        <v>468</v>
      </c>
      <c r="B765" s="67" t="e">
        <f>VLOOKUP(A765,'[1]2.4.1 &amp; 2.4.3'!$A$3:$H$273,2,0)</f>
        <v>#N/A</v>
      </c>
      <c r="C765" s="7" t="e">
        <f>VLOOKUP(A765,'[1]2.4.1 &amp; 2.4.3'!$A$3:$H$273,3,0)</f>
        <v>#N/A</v>
      </c>
      <c r="D765" s="6" t="e">
        <f>VLOOKUP(A765,'[1]2.4.1 &amp; 2.4.3'!$A$3:$H$273,4,0)</f>
        <v>#N/A</v>
      </c>
      <c r="E765" s="68"/>
      <c r="F765" t="e">
        <f>VLOOKUP(A765,'[1]2.4.1 &amp; 2.4.3'!$A$3:$H$273,6,0)</f>
        <v>#N/A</v>
      </c>
      <c r="G765" s="64" t="e">
        <f>VLOOKUP(A765,'[1]2.4.1 &amp; 2.4.3'!$A$3:$H$273,7,0)</f>
        <v>#N/A</v>
      </c>
      <c r="H765" s="64" t="e">
        <f t="shared" si="8"/>
        <v>#N/A</v>
      </c>
      <c r="I765" t="e">
        <f>VLOOKUP(A765,'[1]2.4.1 &amp; 2.4.3'!$A$3:$H$273,8,0)</f>
        <v>#N/A</v>
      </c>
      <c r="J765" s="6"/>
      <c r="M765" s="69"/>
      <c r="N765" s="69"/>
    </row>
    <row r="766" spans="1:14" x14ac:dyDescent="0.25">
      <c r="A766" s="118" t="s">
        <v>465</v>
      </c>
      <c r="B766" s="67">
        <f>VLOOKUP(A766,'[1]2.4.1 &amp; 2.4.3'!$A$3:$H$273,2,0)</f>
        <v>0</v>
      </c>
      <c r="C766" s="7" t="str">
        <f>VLOOKUP(A766,'[1]2.4.1 &amp; 2.4.3'!$A$3:$H$273,3,0)</f>
        <v xml:space="preserve">Assistant Professor </v>
      </c>
      <c r="D766" s="6">
        <f>VLOOKUP(A766,'[1]2.4.1 &amp; 2.4.3'!$A$3:$H$273,4,0)</f>
        <v>0</v>
      </c>
      <c r="E766" s="68"/>
      <c r="F766" t="str">
        <f>VLOOKUP(A766,'[1]2.4.1 &amp; 2.4.3'!$A$3:$H$273,6,0)</f>
        <v>2016-17</v>
      </c>
      <c r="G766" s="64">
        <f>VLOOKUP(A766,'[1]2.4.1 &amp; 2.4.3'!$A$3:$H$273,7,0)</f>
        <v>1</v>
      </c>
      <c r="H766" s="64">
        <f t="shared" si="8"/>
        <v>-3</v>
      </c>
      <c r="I766" t="str">
        <f>VLOOKUP(A766,'[1]2.4.1 &amp; 2.4.3'!$A$3:$H$273,8,0)</f>
        <v>2016-17</v>
      </c>
      <c r="J766" s="6"/>
      <c r="M766" s="69"/>
      <c r="N766" s="69"/>
    </row>
    <row r="767" spans="1:14" x14ac:dyDescent="0.25">
      <c r="A767" s="118" t="s">
        <v>464</v>
      </c>
      <c r="B767" s="67" t="str">
        <f>VLOOKUP(A767,'[1]2.4.1 &amp; 2.4.3'!$A$3:$H$273,2,0)</f>
        <v>NA</v>
      </c>
      <c r="C767" s="7" t="str">
        <f>VLOOKUP(A767,'[1]2.4.1 &amp; 2.4.3'!$A$3:$H$273,3,0)</f>
        <v xml:space="preserve">Assistant Professor </v>
      </c>
      <c r="D767" s="6" t="str">
        <f>VLOOKUP(A767,'[1]2.4.1 &amp; 2.4.3'!$A$3:$H$273,4,0)</f>
        <v>ASD</v>
      </c>
      <c r="E767" s="68"/>
      <c r="F767" t="str">
        <f>VLOOKUP(A767,'[1]2.4.1 &amp; 2.4.3'!$A$3:$H$273,6,0)</f>
        <v>2016-17</v>
      </c>
      <c r="G767" s="64">
        <f>VLOOKUP(A767,'[1]2.4.1 &amp; 2.4.3'!$A$3:$H$273,7,0)</f>
        <v>1</v>
      </c>
      <c r="H767" s="64">
        <f t="shared" si="8"/>
        <v>-3</v>
      </c>
      <c r="I767" t="str">
        <f>VLOOKUP(A767,'[1]2.4.1 &amp; 2.4.3'!$A$3:$H$273,8,0)</f>
        <v>2016-17</v>
      </c>
      <c r="J767" s="6"/>
      <c r="M767" s="69"/>
      <c r="N767" s="69"/>
    </row>
    <row r="768" spans="1:14" x14ac:dyDescent="0.25">
      <c r="A768" s="157" t="s">
        <v>406</v>
      </c>
      <c r="B768" s="67" t="str">
        <f>VLOOKUP(A768,'[1]2.4.1 &amp; 2.4.3'!$A$3:$H$273,2,0)</f>
        <v>NA</v>
      </c>
      <c r="C768" s="7" t="str">
        <f>VLOOKUP(A768,'[1]2.4.1 &amp; 2.4.3'!$A$3:$H$273,3,0)</f>
        <v xml:space="preserve">Assistant Professor </v>
      </c>
      <c r="D768" s="6" t="str">
        <f>VLOOKUP(A768,'[1]2.4.1 &amp; 2.4.3'!$A$3:$H$273,4,0)</f>
        <v>PMSD</v>
      </c>
      <c r="E768" s="68" t="s">
        <v>23</v>
      </c>
      <c r="F768" t="str">
        <f>VLOOKUP(A768,'[1]2.4.1 &amp; 2.4.3'!$A$3:$H$273,6,0)</f>
        <v>2016-17</v>
      </c>
      <c r="G768" s="64">
        <f>VLOOKUP(A768,'[1]2.4.1 &amp; 2.4.3'!$A$3:$H$273,7,0)</f>
        <v>2</v>
      </c>
      <c r="H768" s="64">
        <f t="shared" si="8"/>
        <v>-2</v>
      </c>
      <c r="I768" t="str">
        <f>VLOOKUP(A768,'[1]2.4.1 &amp; 2.4.3'!$A$3:$H$273,8,0)</f>
        <v>2017-18</v>
      </c>
      <c r="J768" s="6" t="s">
        <v>24</v>
      </c>
      <c r="M768" s="69"/>
      <c r="N768" s="69"/>
    </row>
  </sheetData>
  <mergeCells count="25">
    <mergeCell ref="K745:K752"/>
    <mergeCell ref="K583:K587"/>
    <mergeCell ref="K589:K595"/>
    <mergeCell ref="K619:K624"/>
    <mergeCell ref="K727:K731"/>
    <mergeCell ref="K732:K738"/>
    <mergeCell ref="K740:K744"/>
    <mergeCell ref="K578:K582"/>
    <mergeCell ref="L127:L133"/>
    <mergeCell ref="L134:L135"/>
    <mergeCell ref="L136:L139"/>
    <mergeCell ref="A142:I145"/>
    <mergeCell ref="K244:K249"/>
    <mergeCell ref="K259:K266"/>
    <mergeCell ref="K270:K276"/>
    <mergeCell ref="K277:K281"/>
    <mergeCell ref="K409:K413"/>
    <mergeCell ref="K414:K418"/>
    <mergeCell ref="K423:K429"/>
    <mergeCell ref="L123:L126"/>
    <mergeCell ref="A1:I1"/>
    <mergeCell ref="A2:I2"/>
    <mergeCell ref="M3:N3"/>
    <mergeCell ref="K97:K102"/>
    <mergeCell ref="L119:L12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 (3)</vt:lpstr>
      <vt:lpstr>2.4.1 &amp; 2.4.3 (2)</vt:lpstr>
    </vt:vector>
  </TitlesOfParts>
  <Company>Hewlett-Packard Company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Pushya Lakshmi</dc:creator>
  <cp:lastModifiedBy>Anupam  Shahu</cp:lastModifiedBy>
  <cp:revision/>
  <dcterms:created xsi:type="dcterms:W3CDTF">2021-02-24T07:17:40Z</dcterms:created>
  <dcterms:modified xsi:type="dcterms:W3CDTF">2021-08-15T15:19:38Z</dcterms:modified>
</cp:coreProperties>
</file>